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0" yWindow="420" windowWidth="18820" windowHeight="6810"/>
  </bookViews>
  <sheets>
    <sheet name="RANHIR PERUBAHAN 2025 BARU  " sheetId="4" r:id="rId1"/>
    <sheet name="Sheet1" sheetId="1" r:id="rId2"/>
    <sheet name="Sheet2" sheetId="2" r:id="rId3"/>
    <sheet name="Sheet3" sheetId="3" r:id="rId4"/>
  </sheets>
  <definedNames>
    <definedName name="_xlnm.Print_Area" localSheetId="0">'RANHIR PERUBAHAN 2025 BARU  '!$A$1:$Q$69</definedName>
    <definedName name="_xlnm.Print_Titles" localSheetId="0">'RANHIR PERUBAHAN 2025 BARU  '!$4:$7</definedName>
  </definedNames>
  <calcPr calcId="144525"/>
</workbook>
</file>

<file path=xl/calcChain.xml><?xml version="1.0" encoding="utf-8"?>
<calcChain xmlns="http://schemas.openxmlformats.org/spreadsheetml/2006/main">
  <c r="B37" i="4" l="1"/>
  <c r="B33" i="4" s="1"/>
  <c r="K56" i="4" l="1"/>
  <c r="F55" i="4"/>
  <c r="D55" i="4"/>
  <c r="F54" i="4"/>
  <c r="C54" i="4"/>
  <c r="D54" i="4" s="1"/>
  <c r="E53" i="4"/>
  <c r="F53" i="4" s="1"/>
  <c r="C53" i="4"/>
  <c r="B53" i="4"/>
  <c r="D53" i="4" s="1"/>
  <c r="F52" i="4"/>
  <c r="D52" i="4"/>
  <c r="D51" i="4"/>
  <c r="G50" i="4"/>
  <c r="D50" i="4"/>
  <c r="D49" i="4"/>
  <c r="D48" i="4"/>
  <c r="D47" i="4"/>
  <c r="D46" i="4"/>
  <c r="D45" i="4"/>
  <c r="I44" i="4"/>
  <c r="D44" i="4"/>
  <c r="D43" i="4"/>
  <c r="D42" i="4"/>
  <c r="D41" i="4"/>
  <c r="D39" i="4"/>
  <c r="F38" i="4"/>
  <c r="F40" i="4" s="1"/>
  <c r="F42" i="4" s="1"/>
  <c r="D38" i="4"/>
  <c r="F37" i="4"/>
  <c r="E37" i="4"/>
  <c r="C37" i="4"/>
  <c r="F36" i="4"/>
  <c r="D36" i="4"/>
  <c r="F35" i="4"/>
  <c r="D35" i="4"/>
  <c r="E34" i="4"/>
  <c r="E33" i="4" s="1"/>
  <c r="C34" i="4"/>
  <c r="B34" i="4"/>
  <c r="D34" i="4" s="1"/>
  <c r="F32" i="4"/>
  <c r="D32" i="4"/>
  <c r="F31" i="4"/>
  <c r="D31" i="4"/>
  <c r="E30" i="4"/>
  <c r="C30" i="4"/>
  <c r="B30" i="4"/>
  <c r="D30" i="4" s="1"/>
  <c r="F29" i="4"/>
  <c r="D29" i="4"/>
  <c r="D28" i="4"/>
  <c r="F27" i="4"/>
  <c r="D27" i="4"/>
  <c r="E26" i="4"/>
  <c r="C26" i="4"/>
  <c r="B26" i="4"/>
  <c r="D26" i="4" s="1"/>
  <c r="I24" i="4"/>
  <c r="F24" i="4"/>
  <c r="D24" i="4"/>
  <c r="E23" i="4"/>
  <c r="F23" i="4" s="1"/>
  <c r="D23" i="4"/>
  <c r="E22" i="4"/>
  <c r="E18" i="4" s="1"/>
  <c r="F18" i="4" s="1"/>
  <c r="D22" i="4"/>
  <c r="F21" i="4"/>
  <c r="D21" i="4"/>
  <c r="F20" i="4"/>
  <c r="D20" i="4"/>
  <c r="F19" i="4"/>
  <c r="D19" i="4"/>
  <c r="C18" i="4"/>
  <c r="B18" i="4"/>
  <c r="F17" i="4"/>
  <c r="E16" i="4"/>
  <c r="F16" i="4" s="1"/>
  <c r="D16" i="4"/>
  <c r="F15" i="4"/>
  <c r="D15" i="4"/>
  <c r="F14" i="4"/>
  <c r="D14" i="4"/>
  <c r="E13" i="4"/>
  <c r="C13" i="4"/>
  <c r="C9" i="4" s="1"/>
  <c r="B13" i="4"/>
  <c r="B9" i="4" s="1"/>
  <c r="D37" i="4" l="1"/>
  <c r="E9" i="4"/>
  <c r="F9" i="4" s="1"/>
  <c r="D18" i="4"/>
  <c r="C33" i="4"/>
  <c r="C8" i="4" s="1"/>
  <c r="F26" i="4"/>
  <c r="F30" i="4"/>
  <c r="F34" i="4"/>
  <c r="E8" i="4"/>
  <c r="E56" i="4"/>
  <c r="F33" i="4"/>
  <c r="D13" i="4"/>
  <c r="F22" i="4"/>
  <c r="I22" i="4" s="1"/>
  <c r="I28" i="4"/>
  <c r="F13" i="4"/>
  <c r="D9" i="4"/>
  <c r="D33" i="4" l="1"/>
  <c r="D56" i="4" s="1"/>
  <c r="C56" i="4"/>
  <c r="K57" i="4"/>
  <c r="K59" i="4" s="1"/>
  <c r="B56" i="4"/>
  <c r="F56" i="4" s="1"/>
  <c r="I25" i="4"/>
  <c r="I46" i="4" s="1"/>
  <c r="B8" i="4"/>
  <c r="D8" i="4" s="1"/>
  <c r="F8" i="4" l="1"/>
</calcChain>
</file>

<file path=xl/sharedStrings.xml><?xml version="1.0" encoding="utf-8"?>
<sst xmlns="http://schemas.openxmlformats.org/spreadsheetml/2006/main" count="105" uniqueCount="71">
  <si>
    <t xml:space="preserve"> </t>
  </si>
  <si>
    <t>Urusan / Bidang Urusan Pemerintahan Daerah dan Program / Kegiatan</t>
  </si>
  <si>
    <t>EFISIENSI</t>
  </si>
  <si>
    <t>BERKURANG</t>
  </si>
  <si>
    <t>Sesudah Perubahan</t>
  </si>
  <si>
    <t>Bertambah/Berkurang</t>
  </si>
  <si>
    <t>Sumber Dana</t>
  </si>
  <si>
    <t>Sebelum Perubahan (Pagu DPA)</t>
  </si>
  <si>
    <t>Target Capaian Kinerja</t>
  </si>
  <si>
    <t>Kebutuhan Dana/ Pagu Indikatif</t>
  </si>
  <si>
    <t>PROGRAM PENUNJANG URUSAN PEMERINTAHAN DAERAH KABUPATEN KOTA</t>
  </si>
  <si>
    <t>Perencanaan, penganggaran, dan Evaluasi Kinerja Perangkat Daerah</t>
  </si>
  <si>
    <t>APBD</t>
  </si>
  <si>
    <t>Penyusunan Dokumen Perencanaan Perangkat Daerah</t>
  </si>
  <si>
    <t>Koordinasi dan Penyusunan Laporan Capaian Kinerja dan Ikhtisar Realisasi Kinerja SKPD</t>
  </si>
  <si>
    <t>Administrasi Keuangan Perangkat Daerah</t>
  </si>
  <si>
    <t>Penyediaan Gaji dan Tunjangan ASN</t>
  </si>
  <si>
    <t>Penyediaan Administrasi Pelaksanaan Tugas ASN</t>
  </si>
  <si>
    <t>Pergeseran Belanja Jasa Pengelolaan BMD yang Tidak Menghasilkan Pendapatan sebesar 13.900.00 ke Belanja Honorarium Penanggungjawaban Pengelola Keuangan (Kuasa Pengguna Anggaran) sebesar 9.360.000 dan 4.540.000 ke Belanja Perjalanan Dinas SPPD</t>
  </si>
  <si>
    <t>Administrasi Kepegawaian Perangkat Daerah</t>
  </si>
  <si>
    <t>Pengadaan Pakaian Dinas Beserta Atribut Perlengkapannya</t>
  </si>
  <si>
    <t>Usulan Perubahan Pengadaan Pakaian Dinas Beserta Atribut Perlengkapannya sebesar Rp. 15.6000 untuk belanja Pakaian Dinas</t>
  </si>
  <si>
    <t>Administrasi Umum Perangkat Daerah</t>
  </si>
  <si>
    <t>Penyediaan Peralatan dan Perlengkapan Kantor</t>
  </si>
  <si>
    <t>Usulan Perubahan Penyediaan Peralatan dan Perlengkapan Kantor sebesar Rp. 2.998.000 untuk belanja Alat Kebersihan Kantor</t>
  </si>
  <si>
    <t>Penyediaan Bahan Logistik Kantor</t>
  </si>
  <si>
    <t>Usulan Perubahan Penyediaan Bahan Logistik Kantor sebesar Rp. 12.000.000 untuk belanja makan minum rapat</t>
  </si>
  <si>
    <t>Penyediaan Barang Cetakan dan Penggandaan</t>
  </si>
  <si>
    <t>Usulan Perubahan Belanja Penyediaan Barang Cetakan dan Penggandaan ( Cetak Spanduk Rp. 1.650.000 dan Foto Copy Rp. 800.000 ) total sebesar Rp. 2.450.000</t>
  </si>
  <si>
    <t>Penyelenggaraan Rapat Koordinasi dan Konsultasi SKPD</t>
  </si>
  <si>
    <t>Penambahan Belanja Perjalanan Dinas Sebesar Rp. 18.920.000 dari Pergeseran Belanja Honorarium Penanggungjawaban Pengelola Keuangan sebesar 4.540.000 dan Dana Provinsi Perjalanan Dinas Luar Dalam Provinsi sebesar 6.531.000 dan Dana BKBK Kelurahan Sebesar Rp. 7.550.000</t>
  </si>
  <si>
    <t>Pengadaan Barang Milik Daerah Penunjang Urusan Pemerintah Daerah</t>
  </si>
  <si>
    <t>Pengadaan Peralatan dan Mesin Lainnya</t>
  </si>
  <si>
    <t>APBD Perubahan Belanja Pengadaan Peralatan dan Mesin Lainnya Dana BKBK Kecamatan Sebesar Rp. 44.600.000 terdiri dari Belanja Modal Personal Computer Sebesar Rp. 29.900.000 dan Belanja Modal Peralatan Komputer Printer 2 Buah Rp. 5.000.000 serta Mesin Scaner Rp. 9.700.000</t>
  </si>
  <si>
    <t>Pengadaan Kendaraan Dinas Perorangan atau Dinas Jabatan</t>
  </si>
  <si>
    <t>Penyediaan Jasa Penunjang Urusan Pemerintah Daerah</t>
  </si>
  <si>
    <t>Penyediaan Jasa Surat Menyurat</t>
  </si>
  <si>
    <t>Penyediaan Jasa Komunikasi, Sumber daya air, dan Listrik</t>
  </si>
  <si>
    <t>Penyediaan Jasa Pelayanan Umum Kantor</t>
  </si>
  <si>
    <t>Usulan Pergeseran Belanja Jasa Tenaga Administrasi sebesar 18.000.00 ke Belanja Perjalanan Dinas SPPD di APBD Perubahan</t>
  </si>
  <si>
    <t>Pemeliharaan Barang Milik Daerah Penunjang Urusan Pemerintah Daerah</t>
  </si>
  <si>
    <t>Penyediaan Jasa Pemeliharaan, Biaya Pemeliharaan dan Pajak Kendaraan Perorangan Dinas atau Kendaraan Dinas Jabatan</t>
  </si>
  <si>
    <t>Usulan Pergeseran Belanja Bahan-bahan Bakar dan Pelumas sebesar 25.425.000 ke Belanja Asuransi Mobil Sebesar Rp. 7.500.000 dan Belanja Perjalanan Dinas SPPD sebesar 17.925.000 di APBD Perubahan</t>
  </si>
  <si>
    <t>Pemeliharaan Peralatan dan Mesin Lainnya</t>
  </si>
  <si>
    <t>PROGRAM PEMBERDAYAAN MASYARAKAT DESA DAN KELURAHAN</t>
  </si>
  <si>
    <t>Koordinasi Kegiatan Pemberdayaan Desa</t>
  </si>
  <si>
    <t>Sinkronisasi Program Kerja dan Kegiatan Pemberdayaan Masyarakat Yang Dilakukan Oleh Pemerintah dan Swasta di Wilayah Kerja Kecamatan</t>
  </si>
  <si>
    <t>Peningkatan Efektifitas Kegiatan Pemberdayaan Masyarakat di Wilayah Kecamatan</t>
  </si>
  <si>
    <t>Kegiatan Pemberdayaan Kelurahan</t>
  </si>
  <si>
    <t>APBD/APBD PROV</t>
  </si>
  <si>
    <t>Pembangunan Sarana dan Prasarana Kelurahan</t>
  </si>
  <si>
    <t>Penambahan Dana Bantuan Provinsi dan Dana BKBK sebesar 100.000.000 dan Penambahan Dana APBD Balanja motor Dinas Da'i Desa/Kelurahan 1 Buah harga Rp. 25.500.000</t>
  </si>
  <si>
    <t>Belanja Makanan dan Minuman Rapat</t>
  </si>
  <si>
    <t>Belanja Makanan dan Minuman Aktivitas Lapangan</t>
  </si>
  <si>
    <t>Belanja Pakaian Adat Daerah</t>
  </si>
  <si>
    <t>Honorarium Narasumber atau Pembahas, Moderator, Pembawa Acara, dan Panitia</t>
  </si>
  <si>
    <t>Belanja Jasa Penyelenggaraan Acara</t>
  </si>
  <si>
    <t>Belanja Perjalanan Dinas Biasa</t>
  </si>
  <si>
    <t>Belanja Perjalanan Dinas Dalam Kota</t>
  </si>
  <si>
    <t>PENGADAAN PERALATAN DAN MESIN KELURAHAN</t>
  </si>
  <si>
    <t>Belanja Modal Mebel</t>
  </si>
  <si>
    <t>PC Desktop</t>
  </si>
  <si>
    <t>Printer</t>
  </si>
  <si>
    <t>KENDARAAN RODA DUA DA'I KELURAHAN</t>
  </si>
  <si>
    <t>Pemberdayaan Masyarakat di Kelurahan</t>
  </si>
  <si>
    <t xml:space="preserve">Penambahan Pemberdayaan Masyarakat di Kelurahan sebesar 8.000.000 Untuk Belanja Makanan dan Minuman Rapat Koperasi Merah Putih sebesar Rp. 3.500.000 dan Belanja Jasa Tenaga Ahli sebesar Rp. 4.500.000 untuk Pembuatan Akta Notaris Koperasi Keurahan Merah Putih
</t>
  </si>
  <si>
    <t>PROGRAM PEMBINAAN DAN PENGAWASAN PEMERINTAHAN DESA</t>
  </si>
  <si>
    <t>Fasilitasi, Rekomendasi dan Koordinasi Pembinaan dan Pengawasan Pemerintahan Desa</t>
  </si>
  <si>
    <t>Fasilitasi Sinkronisasi Perencanaan Pembangunan Daerah dengan Pembangunan Desa</t>
  </si>
  <si>
    <t>Rumusan Rencana Program dan Kegiatan Kantor Kecamatan Senyerang Tahun 2025</t>
  </si>
  <si>
    <t>Sebelum dan setelah Perubahan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</si>
</sst>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64" formatCode="_(* #,##0_);_(* \(#,##0\);_(* &quot;-&quot;_);_(@_)"/>
    <numFmt numFmtId="165" formatCode="_(* #,##0.00_);_(* \(#,##0.0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
      <scheme val="minor"/>
    </font>
    <font>
      <b/>
      <sz val="11"/>
      <name val="Tahoma"/>
      <family val="2"/>
    </font>
    <font>
      <sz val="11"/>
      <name val="Calibri"/>
      <family val="2"/>
      <charset val="1"/>
      <scheme val="minor"/>
    </font>
    <font>
      <sz val="11"/>
      <name val="Tahoma"/>
      <family val="2"/>
    </font>
    <font>
      <sz val="11"/>
      <name val="Calibri"/>
      <family val="2"/>
      <scheme val="minor"/>
    </font>
    <font>
      <sz val="11"/>
      <name val="Arial"/>
      <family val="2"/>
    </font>
    <font>
      <b/>
      <sz val="11"/>
      <name val="Bookman Old Style"/>
      <family val="1"/>
    </font>
    <font>
      <b/>
      <sz val="11"/>
      <name val="Calibri"/>
      <family val="2"/>
      <scheme val="minor"/>
    </font>
    <font>
      <sz val="11"/>
      <name val="Bookman Old Style"/>
      <family val="1"/>
    </font>
    <font>
      <sz val="11"/>
      <color rgb="FF000000"/>
      <name val="Calibri"/>
      <family val="2"/>
      <charset val="204"/>
    </font>
    <font>
      <b/>
      <sz val="11"/>
      <color rgb="FF000000"/>
      <name val="Arial"/>
      <family val="2"/>
    </font>
    <font>
      <sz val="11"/>
      <color indexed="8"/>
      <name val="Calibri"/>
      <family val="2"/>
    </font>
    <font>
      <sz val="11"/>
      <color indexed="9"/>
      <name val="Calibri"/>
      <family val="2"/>
    </font>
    <font>
      <sz val="11"/>
      <color rgb="FF9C0006"/>
      <name val="Calibri"/>
      <family val="2"/>
    </font>
    <font>
      <b/>
      <sz val="11"/>
      <color rgb="FFFA7D00"/>
      <name val="Calibri"/>
      <family val="2"/>
    </font>
    <font>
      <b/>
      <sz val="11"/>
      <color indexed="9"/>
      <name val="Calibri"/>
      <family val="2"/>
    </font>
    <font>
      <sz val="11"/>
      <color indexed="8"/>
      <name val="Calibri"/>
      <family val="2"/>
      <charset val="1"/>
    </font>
    <font>
      <sz val="10"/>
      <name val="Arial"/>
      <family val="2"/>
    </font>
    <font>
      <i/>
      <sz val="11"/>
      <color indexed="23"/>
      <name val="Calibri"/>
      <family val="2"/>
    </font>
    <font>
      <sz val="11"/>
      <color rgb="FF006100"/>
      <name val="Calibri"/>
      <family val="2"/>
    </font>
    <font>
      <b/>
      <sz val="15"/>
      <color rgb="FF1F4A7E"/>
      <name val="Calibri"/>
      <family val="2"/>
    </font>
    <font>
      <b/>
      <sz val="13"/>
      <color rgb="FF1F4A7E"/>
      <name val="Calibri"/>
      <family val="2"/>
    </font>
    <font>
      <b/>
      <sz val="11"/>
      <color rgb="FF1F4A7E"/>
      <name val="Calibri"/>
      <family val="2"/>
    </font>
    <font>
      <sz val="11"/>
      <color rgb="FF3F3F76"/>
      <name val="Calibri"/>
      <family val="2"/>
    </font>
    <font>
      <sz val="11"/>
      <color rgb="FFFA7D00"/>
      <name val="Calibri"/>
      <family val="2"/>
    </font>
    <font>
      <sz val="11"/>
      <color rgb="FF9C6500"/>
      <name val="Calibri"/>
      <family val="2"/>
    </font>
    <font>
      <sz val="10"/>
      <color rgb="FF000000"/>
      <name val="Times New Roman"/>
      <family val="1"/>
    </font>
    <font>
      <b/>
      <sz val="11"/>
      <color rgb="FF3F3F3F"/>
      <name val="Calibri"/>
      <family val="2"/>
    </font>
    <font>
      <b/>
      <sz val="18"/>
      <color rgb="FF1F4A7E"/>
      <name val="Cambria"/>
      <family val="2"/>
    </font>
    <font>
      <b/>
      <sz val="11"/>
      <color indexed="8"/>
      <name val="Calibri"/>
      <family val="2"/>
    </font>
    <font>
      <sz val="11"/>
      <color indexed="10"/>
      <name val="Calibri"/>
      <family val="2"/>
    </font>
    <font>
      <b/>
      <sz val="10"/>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s>
  <borders count="3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s>
  <cellStyleXfs count="1228">
    <xf numFmtId="0" fontId="0" fillId="0" borderId="0"/>
    <xf numFmtId="41" fontId="1" fillId="0" borderId="0" applyFont="0" applyFill="0" applyBorder="0" applyAlignment="0" applyProtection="0"/>
    <xf numFmtId="0" fontId="3" fillId="0" borderId="0"/>
    <xf numFmtId="0" fontId="3" fillId="0" borderId="0"/>
    <xf numFmtId="41" fontId="3" fillId="0" borderId="0" applyFont="0" applyFill="0" applyBorder="0" applyAlignment="0" applyProtection="0"/>
    <xf numFmtId="0" fontId="3" fillId="0" borderId="0"/>
    <xf numFmtId="0" fontId="12" fillId="0" borderId="0"/>
    <xf numFmtId="164" fontId="3" fillId="0" borderId="0" applyFont="0" applyFill="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7" fillId="6" borderId="1"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0" fontId="18" fillId="7" borderId="4" applyNumberFormat="0" applyAlignment="0" applyProtection="0"/>
    <xf numFmtId="41" fontId="19"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20"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6" fillId="5" borderId="1" applyNumberFormat="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9"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20" fillId="8" borderId="5" applyNumberFormat="0" applyFon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0" fontId="30" fillId="6" borderId="2" applyNumberForma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2" fillId="0" borderId="29"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92">
    <xf numFmtId="0" fontId="0" fillId="0" borderId="0" xfId="0"/>
    <xf numFmtId="0" fontId="5" fillId="0" borderId="0" xfId="2" applyFont="1" applyFill="1"/>
    <xf numFmtId="41" fontId="5" fillId="0" borderId="0" xfId="1" applyFont="1" applyFill="1"/>
    <xf numFmtId="0" fontId="6" fillId="0" borderId="7" xfId="2" applyFont="1" applyFill="1" applyBorder="1" applyAlignment="1">
      <alignment horizontal="center" vertical="center" wrapText="1"/>
    </xf>
    <xf numFmtId="0" fontId="6" fillId="0" borderId="8" xfId="0" applyFont="1" applyFill="1" applyBorder="1" applyAlignment="1">
      <alignment vertical="center" wrapText="1"/>
    </xf>
    <xf numFmtId="0" fontId="5" fillId="0" borderId="0" xfId="2" applyFont="1" applyFill="1" applyAlignment="1">
      <alignment vertical="center"/>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9" xfId="2" applyFont="1" applyFill="1" applyBorder="1" applyAlignment="1">
      <alignment horizontal="center" vertical="center" wrapText="1"/>
    </xf>
    <xf numFmtId="41" fontId="6" fillId="0" borderId="19" xfId="1" applyFont="1" applyFill="1" applyBorder="1" applyAlignment="1">
      <alignment horizontal="center" vertical="center" wrapText="1"/>
    </xf>
    <xf numFmtId="0" fontId="6" fillId="0" borderId="11" xfId="2" applyFont="1" applyFill="1" applyBorder="1" applyAlignment="1">
      <alignment horizontal="center" vertical="center" wrapText="1"/>
    </xf>
    <xf numFmtId="0" fontId="4" fillId="0" borderId="6" xfId="2" applyFont="1" applyFill="1" applyBorder="1" applyAlignment="1">
      <alignment vertical="center" wrapText="1"/>
    </xf>
    <xf numFmtId="41" fontId="4" fillId="0" borderId="6" xfId="1" applyFont="1" applyFill="1" applyBorder="1" applyAlignment="1">
      <alignment horizontal="right" vertical="center" wrapText="1"/>
    </xf>
    <xf numFmtId="3" fontId="4" fillId="0" borderId="6" xfId="2" applyNumberFormat="1" applyFont="1" applyFill="1" applyBorder="1" applyAlignment="1">
      <alignment horizontal="right" vertical="center" wrapText="1"/>
    </xf>
    <xf numFmtId="0" fontId="4" fillId="0" borderId="22" xfId="0" applyFont="1" applyFill="1" applyBorder="1" applyAlignment="1">
      <alignment horizontal="left" vertical="center" wrapText="1"/>
    </xf>
    <xf numFmtId="41" fontId="4" fillId="0" borderId="23" xfId="1" applyFont="1" applyFill="1" applyBorder="1" applyAlignment="1">
      <alignment horizontal="right" vertical="center" wrapText="1"/>
    </xf>
    <xf numFmtId="9" fontId="4" fillId="0" borderId="23" xfId="0" applyNumberFormat="1" applyFont="1" applyFill="1" applyBorder="1" applyAlignment="1">
      <alignment vertical="center" wrapText="1"/>
    </xf>
    <xf numFmtId="3" fontId="4" fillId="0" borderId="23" xfId="0" applyNumberFormat="1" applyFont="1" applyFill="1" applyBorder="1" applyAlignment="1">
      <alignment horizontal="right" vertical="center" wrapText="1"/>
    </xf>
    <xf numFmtId="3" fontId="4" fillId="0" borderId="23" xfId="0" applyNumberFormat="1" applyFont="1" applyFill="1" applyBorder="1" applyAlignment="1">
      <alignment horizontal="center" vertical="center" wrapText="1"/>
    </xf>
    <xf numFmtId="0" fontId="7" fillId="0" borderId="0" xfId="0" applyFont="1" applyFill="1" applyAlignment="1">
      <alignment vertical="center"/>
    </xf>
    <xf numFmtId="0" fontId="6" fillId="0" borderId="24" xfId="0" applyFont="1" applyFill="1" applyBorder="1" applyAlignment="1">
      <alignment vertical="center" wrapText="1"/>
    </xf>
    <xf numFmtId="41" fontId="6" fillId="0" borderId="24" xfId="1" applyFont="1" applyFill="1" applyBorder="1" applyAlignment="1">
      <alignment horizontal="right" vertical="center" wrapText="1"/>
    </xf>
    <xf numFmtId="9" fontId="6" fillId="0" borderId="24" xfId="0" applyNumberFormat="1" applyFont="1" applyFill="1" applyBorder="1" applyAlignment="1">
      <alignment horizontal="center" vertical="center" wrapText="1"/>
    </xf>
    <xf numFmtId="3" fontId="6" fillId="0" borderId="24" xfId="0" applyNumberFormat="1" applyFont="1" applyFill="1" applyBorder="1" applyAlignment="1">
      <alignment horizontal="right" vertical="center" wrapText="1"/>
    </xf>
    <xf numFmtId="3" fontId="6" fillId="0" borderId="24" xfId="0" applyNumberFormat="1" applyFont="1" applyFill="1" applyBorder="1" applyAlignment="1">
      <alignment horizontal="center" vertical="center" wrapText="1"/>
    </xf>
    <xf numFmtId="0" fontId="4" fillId="0" borderId="6" xfId="2" applyFont="1" applyFill="1" applyBorder="1" applyAlignment="1">
      <alignment horizontal="left" vertical="center" wrapText="1"/>
    </xf>
    <xf numFmtId="3" fontId="4" fillId="0" borderId="6" xfId="2" applyNumberFormat="1" applyFont="1" applyFill="1" applyBorder="1" applyAlignment="1">
      <alignment horizontal="center" vertical="center" wrapText="1"/>
    </xf>
    <xf numFmtId="0" fontId="6" fillId="0" borderId="6" xfId="2" applyFont="1" applyFill="1" applyBorder="1" applyAlignment="1">
      <alignment vertical="center" wrapText="1"/>
    </xf>
    <xf numFmtId="41" fontId="1" fillId="0" borderId="6" xfId="1" applyFont="1" applyFill="1" applyBorder="1" applyAlignment="1">
      <alignment horizontal="left" vertical="center" wrapText="1"/>
    </xf>
    <xf numFmtId="41" fontId="1" fillId="0" borderId="6" xfId="1" applyFont="1" applyFill="1" applyBorder="1" applyAlignment="1">
      <alignment horizontal="right" vertical="center"/>
    </xf>
    <xf numFmtId="41" fontId="6" fillId="0" borderId="6" xfId="1" applyFont="1" applyFill="1" applyBorder="1" applyAlignment="1">
      <alignment horizontal="center" vertical="center" wrapText="1"/>
    </xf>
    <xf numFmtId="3" fontId="4" fillId="0" borderId="6" xfId="2" applyNumberFormat="1" applyFont="1" applyFill="1" applyBorder="1" applyAlignment="1">
      <alignment horizontal="left" vertical="center" wrapText="1"/>
    </xf>
    <xf numFmtId="41" fontId="6" fillId="0" borderId="6" xfId="1" applyFont="1" applyFill="1" applyBorder="1" applyAlignment="1">
      <alignment horizontal="right" vertical="center" wrapText="1"/>
    </xf>
    <xf numFmtId="9" fontId="4" fillId="0" borderId="6" xfId="2" applyNumberFormat="1" applyFont="1" applyFill="1" applyBorder="1" applyAlignment="1">
      <alignment horizontal="center" vertical="center" wrapText="1"/>
    </xf>
    <xf numFmtId="41" fontId="6" fillId="0" borderId="6" xfId="1" applyFont="1" applyFill="1" applyBorder="1" applyAlignment="1">
      <alignment vertical="center" wrapText="1"/>
    </xf>
    <xf numFmtId="9" fontId="6" fillId="0" borderId="6" xfId="2" applyNumberFormat="1" applyFont="1" applyFill="1" applyBorder="1" applyAlignment="1">
      <alignment horizontal="center" vertical="center" wrapText="1"/>
    </xf>
    <xf numFmtId="41" fontId="4" fillId="0" borderId="6" xfId="1" applyFont="1" applyFill="1" applyBorder="1" applyAlignment="1">
      <alignment vertical="center" wrapText="1"/>
    </xf>
    <xf numFmtId="3" fontId="4" fillId="0" borderId="6" xfId="3" applyNumberFormat="1" applyFont="1" applyFill="1" applyBorder="1" applyAlignment="1">
      <alignment vertical="center" wrapText="1"/>
    </xf>
    <xf numFmtId="3" fontId="6" fillId="0" borderId="6" xfId="3" applyNumberFormat="1" applyFont="1" applyFill="1" applyBorder="1" applyAlignment="1">
      <alignment vertical="center" wrapText="1"/>
    </xf>
    <xf numFmtId="3" fontId="6" fillId="0" borderId="6" xfId="2" applyNumberFormat="1" applyFont="1" applyFill="1" applyBorder="1" applyAlignment="1">
      <alignment horizontal="right" vertical="center" wrapText="1"/>
    </xf>
    <xf numFmtId="3" fontId="4" fillId="0" borderId="6" xfId="3" applyNumberFormat="1" applyFont="1" applyFill="1" applyBorder="1" applyAlignment="1">
      <alignment horizontal="right" vertical="center" wrapText="1"/>
    </xf>
    <xf numFmtId="0" fontId="6" fillId="0" borderId="6" xfId="2" applyFont="1" applyFill="1" applyBorder="1" applyAlignment="1">
      <alignment horizontal="left" vertical="center" wrapText="1"/>
    </xf>
    <xf numFmtId="3" fontId="6" fillId="0" borderId="6" xfId="3" applyNumberFormat="1" applyFont="1" applyFill="1" applyBorder="1" applyAlignment="1">
      <alignment horizontal="right" vertical="center" wrapText="1"/>
    </xf>
    <xf numFmtId="0" fontId="6" fillId="0" borderId="6" xfId="2" applyFont="1" applyFill="1" applyBorder="1" applyAlignment="1">
      <alignment horizontal="center" vertical="center" wrapText="1"/>
    </xf>
    <xf numFmtId="41" fontId="4" fillId="0" borderId="6" xfId="2" applyNumberFormat="1" applyFont="1" applyFill="1" applyBorder="1" applyAlignment="1">
      <alignment horizontal="center" vertical="center" wrapText="1"/>
    </xf>
    <xf numFmtId="0" fontId="4" fillId="0" borderId="6" xfId="2" applyFont="1" applyFill="1" applyBorder="1" applyAlignment="1">
      <alignment horizontal="center" vertical="center"/>
    </xf>
    <xf numFmtId="3" fontId="7" fillId="0" borderId="6" xfId="3" applyNumberFormat="1" applyFont="1" applyFill="1" applyBorder="1" applyAlignment="1">
      <alignment vertical="center"/>
    </xf>
    <xf numFmtId="3" fontId="10" fillId="0" borderId="6" xfId="3" applyNumberFormat="1" applyFont="1" applyFill="1" applyBorder="1" applyAlignment="1">
      <alignment vertical="center"/>
    </xf>
    <xf numFmtId="41" fontId="5" fillId="0" borderId="0" xfId="1" applyFont="1" applyFill="1" applyAlignment="1">
      <alignment horizontal="right"/>
    </xf>
    <xf numFmtId="3" fontId="5" fillId="0" borderId="0" xfId="2" applyNumberFormat="1" applyFont="1" applyFill="1" applyAlignment="1">
      <alignment horizontal="right"/>
    </xf>
    <xf numFmtId="3" fontId="5" fillId="0" borderId="0" xfId="2" applyNumberFormat="1" applyFont="1" applyFill="1"/>
    <xf numFmtId="164" fontId="5" fillId="0" borderId="0" xfId="2" applyNumberFormat="1" applyFont="1" applyFill="1"/>
    <xf numFmtId="164" fontId="5" fillId="0" borderId="0" xfId="7" applyFont="1" applyFill="1"/>
    <xf numFmtId="0" fontId="6" fillId="0" borderId="0" xfId="2" applyFont="1" applyFill="1" applyBorder="1" applyAlignment="1">
      <alignment horizontal="center" vertical="center" wrapText="1"/>
    </xf>
    <xf numFmtId="41" fontId="5" fillId="0" borderId="0" xfId="1" applyFont="1" applyFill="1" applyAlignment="1">
      <alignment vertical="center"/>
    </xf>
    <xf numFmtId="3" fontId="4" fillId="0" borderId="0" xfId="2" applyNumberFormat="1" applyFont="1" applyFill="1" applyBorder="1" applyAlignment="1">
      <alignment horizontal="right" vertical="center" wrapText="1"/>
    </xf>
    <xf numFmtId="0" fontId="4" fillId="0" borderId="20" xfId="0" applyFont="1" applyFill="1" applyBorder="1" applyAlignment="1">
      <alignment horizontal="left" vertical="center" wrapText="1"/>
    </xf>
    <xf numFmtId="41" fontId="4" fillId="0" borderId="21" xfId="1" applyFont="1" applyFill="1" applyBorder="1" applyAlignment="1">
      <alignment horizontal="right" vertical="center" wrapText="1"/>
    </xf>
    <xf numFmtId="3" fontId="4" fillId="0" borderId="21" xfId="0" applyNumberFormat="1" applyFont="1" applyFill="1" applyBorder="1" applyAlignment="1">
      <alignment horizontal="right" vertical="center" wrapText="1"/>
    </xf>
    <xf numFmtId="3" fontId="4" fillId="0" borderId="21"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41" fontId="7" fillId="0" borderId="0" xfId="1" applyFont="1" applyFill="1" applyAlignment="1">
      <alignment vertical="center"/>
    </xf>
    <xf numFmtId="3" fontId="6" fillId="0" borderId="0" xfId="0" applyNumberFormat="1" applyFont="1" applyFill="1" applyBorder="1" applyAlignment="1">
      <alignment horizontal="center" vertical="center" wrapText="1"/>
    </xf>
    <xf numFmtId="3" fontId="4" fillId="0" borderId="0" xfId="2" applyNumberFormat="1" applyFont="1" applyFill="1" applyBorder="1" applyAlignment="1">
      <alignment horizontal="center" vertical="center" wrapText="1"/>
    </xf>
    <xf numFmtId="41" fontId="8" fillId="0" borderId="0" xfId="1" applyFont="1" applyFill="1" applyAlignment="1">
      <alignment vertical="center"/>
    </xf>
    <xf numFmtId="41" fontId="8" fillId="0" borderId="0" xfId="1" applyFont="1" applyFill="1" applyAlignment="1">
      <alignment vertical="center" wrapText="1"/>
    </xf>
    <xf numFmtId="41" fontId="9" fillId="0" borderId="25" xfId="1" applyFont="1" applyFill="1" applyBorder="1" applyAlignment="1">
      <alignment horizontal="center" vertical="center" wrapText="1"/>
    </xf>
    <xf numFmtId="41" fontId="9" fillId="0" borderId="25" xfId="4" applyFont="1" applyFill="1" applyBorder="1" applyAlignment="1">
      <alignment horizontal="center" vertical="center" wrapText="1"/>
    </xf>
    <xf numFmtId="0" fontId="1" fillId="0" borderId="6" xfId="0" applyFont="1" applyFill="1" applyBorder="1" applyAlignment="1">
      <alignment vertical="center"/>
    </xf>
    <xf numFmtId="3" fontId="1" fillId="0" borderId="6" xfId="0" applyNumberFormat="1" applyFont="1" applyFill="1" applyBorder="1" applyAlignment="1">
      <alignment vertical="center"/>
    </xf>
    <xf numFmtId="0" fontId="1" fillId="0" borderId="6" xfId="0" applyFont="1" applyFill="1" applyBorder="1" applyAlignment="1">
      <alignment vertical="center" wrapText="1"/>
    </xf>
    <xf numFmtId="0" fontId="2" fillId="0" borderId="6" xfId="0" applyFont="1" applyFill="1" applyBorder="1" applyAlignment="1">
      <alignment vertical="center"/>
    </xf>
    <xf numFmtId="3" fontId="2" fillId="0" borderId="6" xfId="0" applyNumberFormat="1" applyFont="1" applyFill="1" applyBorder="1" applyAlignment="1">
      <alignment vertical="center"/>
    </xf>
    <xf numFmtId="41" fontId="4" fillId="0" borderId="6" xfId="1" applyFont="1" applyFill="1" applyBorder="1" applyAlignment="1">
      <alignment horizontal="center" vertical="center" wrapText="1"/>
    </xf>
    <xf numFmtId="0" fontId="11" fillId="0" borderId="0" xfId="5" applyFont="1" applyFill="1"/>
    <xf numFmtId="0" fontId="13" fillId="0" borderId="0" xfId="6" applyFont="1" applyFill="1" applyBorder="1" applyAlignment="1">
      <alignment horizontal="left" vertical="top"/>
    </xf>
    <xf numFmtId="0" fontId="6" fillId="0" borderId="9"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7" xfId="2" applyFont="1" applyFill="1" applyBorder="1" applyAlignment="1">
      <alignment horizontal="center" vertical="center" wrapText="1"/>
    </xf>
    <xf numFmtId="0" fontId="6" fillId="0" borderId="0" xfId="2" applyFont="1" applyFill="1" applyBorder="1" applyAlignment="1">
      <alignment horizontal="left"/>
    </xf>
    <xf numFmtId="0" fontId="6" fillId="0" borderId="6" xfId="2" applyFont="1" applyFill="1" applyBorder="1" applyAlignment="1">
      <alignment horizontal="center" vertical="center" wrapText="1"/>
    </xf>
    <xf numFmtId="0" fontId="34" fillId="0" borderId="0" xfId="0" applyFont="1" applyFill="1" applyAlignment="1">
      <alignment horizontal="center" vertical="center" wrapText="1"/>
    </xf>
    <xf numFmtId="0" fontId="6" fillId="0" borderId="10"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18" xfId="2" applyFont="1" applyFill="1" applyBorder="1" applyAlignment="1">
      <alignment horizontal="center" vertical="center" wrapText="1"/>
    </xf>
    <xf numFmtId="41" fontId="6" fillId="0" borderId="11" xfId="1" applyFont="1" applyFill="1" applyBorder="1" applyAlignment="1">
      <alignment horizontal="center" vertical="center" wrapText="1"/>
    </xf>
    <xf numFmtId="41" fontId="6" fillId="0" borderId="12" xfId="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cellXfs>
  <cellStyles count="1228">
    <cellStyle name="20% - Accent1 10" xfId="8"/>
    <cellStyle name="20% - Accent1 11" xfId="9"/>
    <cellStyle name="20% - Accent1 12" xfId="10"/>
    <cellStyle name="20% - Accent1 13" xfId="11"/>
    <cellStyle name="20% - Accent1 14" xfId="12"/>
    <cellStyle name="20% - Accent1 15" xfId="13"/>
    <cellStyle name="20% - Accent1 16" xfId="14"/>
    <cellStyle name="20% - Accent1 17" xfId="15"/>
    <cellStyle name="20% - Accent1 18" xfId="16"/>
    <cellStyle name="20% - Accent1 19" xfId="17"/>
    <cellStyle name="20% - Accent1 2" xfId="18"/>
    <cellStyle name="20% - Accent1 20" xfId="19"/>
    <cellStyle name="20% - Accent1 21" xfId="20"/>
    <cellStyle name="20% - Accent1 22" xfId="21"/>
    <cellStyle name="20% - Accent1 23" xfId="22"/>
    <cellStyle name="20% - Accent1 24" xfId="23"/>
    <cellStyle name="20% - Accent1 25" xfId="24"/>
    <cellStyle name="20% - Accent1 26" xfId="25"/>
    <cellStyle name="20% - Accent1 27" xfId="26"/>
    <cellStyle name="20% - Accent1 28" xfId="27"/>
    <cellStyle name="20% - Accent1 3" xfId="28"/>
    <cellStyle name="20% - Accent1 4" xfId="29"/>
    <cellStyle name="20% - Accent1 5" xfId="30"/>
    <cellStyle name="20% - Accent1 6" xfId="31"/>
    <cellStyle name="20% - Accent1 7" xfId="32"/>
    <cellStyle name="20% - Accent1 8" xfId="33"/>
    <cellStyle name="20% - Accent1 9" xfId="34"/>
    <cellStyle name="20% - Accent2 10" xfId="35"/>
    <cellStyle name="20% - Accent2 11" xfId="36"/>
    <cellStyle name="20% - Accent2 12" xfId="37"/>
    <cellStyle name="20% - Accent2 13" xfId="38"/>
    <cellStyle name="20% - Accent2 14" xfId="39"/>
    <cellStyle name="20% - Accent2 15" xfId="40"/>
    <cellStyle name="20% - Accent2 16" xfId="41"/>
    <cellStyle name="20% - Accent2 17" xfId="42"/>
    <cellStyle name="20% - Accent2 18" xfId="43"/>
    <cellStyle name="20% - Accent2 19" xfId="44"/>
    <cellStyle name="20% - Accent2 2" xfId="45"/>
    <cellStyle name="20% - Accent2 20" xfId="46"/>
    <cellStyle name="20% - Accent2 21" xfId="47"/>
    <cellStyle name="20% - Accent2 22" xfId="48"/>
    <cellStyle name="20% - Accent2 23" xfId="49"/>
    <cellStyle name="20% - Accent2 24" xfId="50"/>
    <cellStyle name="20% - Accent2 25" xfId="51"/>
    <cellStyle name="20% - Accent2 26" xfId="52"/>
    <cellStyle name="20% - Accent2 27" xfId="53"/>
    <cellStyle name="20% - Accent2 28" xfId="54"/>
    <cellStyle name="20% - Accent2 3" xfId="55"/>
    <cellStyle name="20% - Accent2 4" xfId="56"/>
    <cellStyle name="20% - Accent2 5" xfId="57"/>
    <cellStyle name="20% - Accent2 6" xfId="58"/>
    <cellStyle name="20% - Accent2 7" xfId="59"/>
    <cellStyle name="20% - Accent2 8" xfId="60"/>
    <cellStyle name="20% - Accent2 9" xfId="61"/>
    <cellStyle name="20% - Accent3 10" xfId="62"/>
    <cellStyle name="20% - Accent3 11" xfId="63"/>
    <cellStyle name="20% - Accent3 12" xfId="64"/>
    <cellStyle name="20% - Accent3 13" xfId="65"/>
    <cellStyle name="20% - Accent3 14" xfId="66"/>
    <cellStyle name="20% - Accent3 15" xfId="67"/>
    <cellStyle name="20% - Accent3 16" xfId="68"/>
    <cellStyle name="20% - Accent3 17" xfId="69"/>
    <cellStyle name="20% - Accent3 18" xfId="70"/>
    <cellStyle name="20% - Accent3 19" xfId="71"/>
    <cellStyle name="20% - Accent3 2" xfId="72"/>
    <cellStyle name="20% - Accent3 20" xfId="73"/>
    <cellStyle name="20% - Accent3 21" xfId="74"/>
    <cellStyle name="20% - Accent3 22" xfId="75"/>
    <cellStyle name="20% - Accent3 23" xfId="76"/>
    <cellStyle name="20% - Accent3 24" xfId="77"/>
    <cellStyle name="20% - Accent3 25" xfId="78"/>
    <cellStyle name="20% - Accent3 26" xfId="79"/>
    <cellStyle name="20% - Accent3 27" xfId="80"/>
    <cellStyle name="20% - Accent3 28" xfId="81"/>
    <cellStyle name="20% - Accent3 3" xfId="82"/>
    <cellStyle name="20% - Accent3 4" xfId="83"/>
    <cellStyle name="20% - Accent3 5" xfId="84"/>
    <cellStyle name="20% - Accent3 6" xfId="85"/>
    <cellStyle name="20% - Accent3 7" xfId="86"/>
    <cellStyle name="20% - Accent3 8" xfId="87"/>
    <cellStyle name="20% - Accent3 9" xfId="88"/>
    <cellStyle name="20% - Accent4 10" xfId="89"/>
    <cellStyle name="20% - Accent4 11" xfId="90"/>
    <cellStyle name="20% - Accent4 12" xfId="91"/>
    <cellStyle name="20% - Accent4 13" xfId="92"/>
    <cellStyle name="20% - Accent4 14" xfId="93"/>
    <cellStyle name="20% - Accent4 15" xfId="94"/>
    <cellStyle name="20% - Accent4 16" xfId="95"/>
    <cellStyle name="20% - Accent4 17" xfId="96"/>
    <cellStyle name="20% - Accent4 18" xfId="97"/>
    <cellStyle name="20% - Accent4 19" xfId="98"/>
    <cellStyle name="20% - Accent4 2" xfId="99"/>
    <cellStyle name="20% - Accent4 20" xfId="100"/>
    <cellStyle name="20% - Accent4 21" xfId="101"/>
    <cellStyle name="20% - Accent4 22" xfId="102"/>
    <cellStyle name="20% - Accent4 23" xfId="103"/>
    <cellStyle name="20% - Accent4 24" xfId="104"/>
    <cellStyle name="20% - Accent4 25" xfId="105"/>
    <cellStyle name="20% - Accent4 26" xfId="106"/>
    <cellStyle name="20% - Accent4 27" xfId="107"/>
    <cellStyle name="20% - Accent4 28" xfId="108"/>
    <cellStyle name="20% - Accent4 3" xfId="109"/>
    <cellStyle name="20% - Accent4 4" xfId="110"/>
    <cellStyle name="20% - Accent4 5" xfId="111"/>
    <cellStyle name="20% - Accent4 6" xfId="112"/>
    <cellStyle name="20% - Accent4 7" xfId="113"/>
    <cellStyle name="20% - Accent4 8" xfId="114"/>
    <cellStyle name="20% - Accent4 9" xfId="115"/>
    <cellStyle name="20% - Accent5 10" xfId="116"/>
    <cellStyle name="20% - Accent5 11" xfId="117"/>
    <cellStyle name="20% - Accent5 12" xfId="118"/>
    <cellStyle name="20% - Accent5 13" xfId="119"/>
    <cellStyle name="20% - Accent5 14" xfId="120"/>
    <cellStyle name="20% - Accent5 15" xfId="121"/>
    <cellStyle name="20% - Accent5 16" xfId="122"/>
    <cellStyle name="20% - Accent5 17" xfId="123"/>
    <cellStyle name="20% - Accent5 18" xfId="124"/>
    <cellStyle name="20% - Accent5 19" xfId="125"/>
    <cellStyle name="20% - Accent5 2" xfId="126"/>
    <cellStyle name="20% - Accent5 20" xfId="127"/>
    <cellStyle name="20% - Accent5 21" xfId="128"/>
    <cellStyle name="20% - Accent5 22" xfId="129"/>
    <cellStyle name="20% - Accent5 23" xfId="130"/>
    <cellStyle name="20% - Accent5 24" xfId="131"/>
    <cellStyle name="20% - Accent5 25" xfId="132"/>
    <cellStyle name="20% - Accent5 26" xfId="133"/>
    <cellStyle name="20% - Accent5 27" xfId="134"/>
    <cellStyle name="20% - Accent5 28" xfId="135"/>
    <cellStyle name="20% - Accent5 3" xfId="136"/>
    <cellStyle name="20% - Accent5 4" xfId="137"/>
    <cellStyle name="20% - Accent5 5" xfId="138"/>
    <cellStyle name="20% - Accent5 6" xfId="139"/>
    <cellStyle name="20% - Accent5 7" xfId="140"/>
    <cellStyle name="20% - Accent5 8" xfId="141"/>
    <cellStyle name="20% - Accent5 9" xfId="142"/>
    <cellStyle name="20% - Accent6 10" xfId="143"/>
    <cellStyle name="20% - Accent6 11" xfId="144"/>
    <cellStyle name="20% - Accent6 12" xfId="145"/>
    <cellStyle name="20% - Accent6 13" xfId="146"/>
    <cellStyle name="20% - Accent6 14" xfId="147"/>
    <cellStyle name="20% - Accent6 15" xfId="148"/>
    <cellStyle name="20% - Accent6 16" xfId="149"/>
    <cellStyle name="20% - Accent6 17" xfId="150"/>
    <cellStyle name="20% - Accent6 18" xfId="151"/>
    <cellStyle name="20% - Accent6 19" xfId="152"/>
    <cellStyle name="20% - Accent6 2" xfId="153"/>
    <cellStyle name="20% - Accent6 20" xfId="154"/>
    <cellStyle name="20% - Accent6 21" xfId="155"/>
    <cellStyle name="20% - Accent6 22" xfId="156"/>
    <cellStyle name="20% - Accent6 23" xfId="157"/>
    <cellStyle name="20% - Accent6 24" xfId="158"/>
    <cellStyle name="20% - Accent6 25" xfId="159"/>
    <cellStyle name="20% - Accent6 26" xfId="160"/>
    <cellStyle name="20% - Accent6 27" xfId="161"/>
    <cellStyle name="20% - Accent6 28" xfId="162"/>
    <cellStyle name="20% - Accent6 3" xfId="163"/>
    <cellStyle name="20% - Accent6 4" xfId="164"/>
    <cellStyle name="20% - Accent6 5" xfId="165"/>
    <cellStyle name="20% - Accent6 6" xfId="166"/>
    <cellStyle name="20% - Accent6 7" xfId="167"/>
    <cellStyle name="20% - Accent6 8" xfId="168"/>
    <cellStyle name="20% - Accent6 9" xfId="169"/>
    <cellStyle name="40% - Accent1 10" xfId="170"/>
    <cellStyle name="40% - Accent1 11" xfId="171"/>
    <cellStyle name="40% - Accent1 12" xfId="172"/>
    <cellStyle name="40% - Accent1 13" xfId="173"/>
    <cellStyle name="40% - Accent1 14" xfId="174"/>
    <cellStyle name="40% - Accent1 15" xfId="175"/>
    <cellStyle name="40% - Accent1 16" xfId="176"/>
    <cellStyle name="40% - Accent1 17" xfId="177"/>
    <cellStyle name="40% - Accent1 18" xfId="178"/>
    <cellStyle name="40% - Accent1 19" xfId="179"/>
    <cellStyle name="40% - Accent1 2" xfId="180"/>
    <cellStyle name="40% - Accent1 20" xfId="181"/>
    <cellStyle name="40% - Accent1 21" xfId="182"/>
    <cellStyle name="40% - Accent1 22" xfId="183"/>
    <cellStyle name="40% - Accent1 23" xfId="184"/>
    <cellStyle name="40% - Accent1 24" xfId="185"/>
    <cellStyle name="40% - Accent1 25" xfId="186"/>
    <cellStyle name="40% - Accent1 26" xfId="187"/>
    <cellStyle name="40% - Accent1 27" xfId="188"/>
    <cellStyle name="40% - Accent1 28" xfId="189"/>
    <cellStyle name="40% - Accent1 3" xfId="190"/>
    <cellStyle name="40% - Accent1 4" xfId="191"/>
    <cellStyle name="40% - Accent1 5" xfId="192"/>
    <cellStyle name="40% - Accent1 6" xfId="193"/>
    <cellStyle name="40% - Accent1 7" xfId="194"/>
    <cellStyle name="40% - Accent1 8" xfId="195"/>
    <cellStyle name="40% - Accent1 9" xfId="196"/>
    <cellStyle name="40% - Accent2 10" xfId="197"/>
    <cellStyle name="40% - Accent2 11" xfId="198"/>
    <cellStyle name="40% - Accent2 12" xfId="199"/>
    <cellStyle name="40% - Accent2 13" xfId="200"/>
    <cellStyle name="40% - Accent2 14" xfId="201"/>
    <cellStyle name="40% - Accent2 15" xfId="202"/>
    <cellStyle name="40% - Accent2 16" xfId="203"/>
    <cellStyle name="40% - Accent2 17" xfId="204"/>
    <cellStyle name="40% - Accent2 18" xfId="205"/>
    <cellStyle name="40% - Accent2 19" xfId="206"/>
    <cellStyle name="40% - Accent2 2" xfId="207"/>
    <cellStyle name="40% - Accent2 20" xfId="208"/>
    <cellStyle name="40% - Accent2 21" xfId="209"/>
    <cellStyle name="40% - Accent2 22" xfId="210"/>
    <cellStyle name="40% - Accent2 23" xfId="211"/>
    <cellStyle name="40% - Accent2 24" xfId="212"/>
    <cellStyle name="40% - Accent2 25" xfId="213"/>
    <cellStyle name="40% - Accent2 26" xfId="214"/>
    <cellStyle name="40% - Accent2 27" xfId="215"/>
    <cellStyle name="40% - Accent2 28" xfId="216"/>
    <cellStyle name="40% - Accent2 3" xfId="217"/>
    <cellStyle name="40% - Accent2 4" xfId="218"/>
    <cellStyle name="40% - Accent2 5" xfId="219"/>
    <cellStyle name="40% - Accent2 6" xfId="220"/>
    <cellStyle name="40% - Accent2 7" xfId="221"/>
    <cellStyle name="40% - Accent2 8" xfId="222"/>
    <cellStyle name="40% - Accent2 9" xfId="223"/>
    <cellStyle name="40% - Accent3 10" xfId="224"/>
    <cellStyle name="40% - Accent3 11" xfId="225"/>
    <cellStyle name="40% - Accent3 12" xfId="226"/>
    <cellStyle name="40% - Accent3 13" xfId="227"/>
    <cellStyle name="40% - Accent3 14" xfId="228"/>
    <cellStyle name="40% - Accent3 15" xfId="229"/>
    <cellStyle name="40% - Accent3 16" xfId="230"/>
    <cellStyle name="40% - Accent3 17" xfId="231"/>
    <cellStyle name="40% - Accent3 18" xfId="232"/>
    <cellStyle name="40% - Accent3 19" xfId="233"/>
    <cellStyle name="40% - Accent3 2" xfId="234"/>
    <cellStyle name="40% - Accent3 20" xfId="235"/>
    <cellStyle name="40% - Accent3 21" xfId="236"/>
    <cellStyle name="40% - Accent3 22" xfId="237"/>
    <cellStyle name="40% - Accent3 23" xfId="238"/>
    <cellStyle name="40% - Accent3 24" xfId="239"/>
    <cellStyle name="40% - Accent3 25" xfId="240"/>
    <cellStyle name="40% - Accent3 26" xfId="241"/>
    <cellStyle name="40% - Accent3 27" xfId="242"/>
    <cellStyle name="40% - Accent3 28" xfId="243"/>
    <cellStyle name="40% - Accent3 3" xfId="244"/>
    <cellStyle name="40% - Accent3 4" xfId="245"/>
    <cellStyle name="40% - Accent3 5" xfId="246"/>
    <cellStyle name="40% - Accent3 6" xfId="247"/>
    <cellStyle name="40% - Accent3 7" xfId="248"/>
    <cellStyle name="40% - Accent3 8" xfId="249"/>
    <cellStyle name="40% - Accent3 9" xfId="250"/>
    <cellStyle name="40% - Accent4 10" xfId="251"/>
    <cellStyle name="40% - Accent4 11" xfId="252"/>
    <cellStyle name="40% - Accent4 12" xfId="253"/>
    <cellStyle name="40% - Accent4 13" xfId="254"/>
    <cellStyle name="40% - Accent4 14" xfId="255"/>
    <cellStyle name="40% - Accent4 15" xfId="256"/>
    <cellStyle name="40% - Accent4 16" xfId="257"/>
    <cellStyle name="40% - Accent4 17" xfId="258"/>
    <cellStyle name="40% - Accent4 18" xfId="259"/>
    <cellStyle name="40% - Accent4 19" xfId="260"/>
    <cellStyle name="40% - Accent4 2" xfId="261"/>
    <cellStyle name="40% - Accent4 20" xfId="262"/>
    <cellStyle name="40% - Accent4 21" xfId="263"/>
    <cellStyle name="40% - Accent4 22" xfId="264"/>
    <cellStyle name="40% - Accent4 23" xfId="265"/>
    <cellStyle name="40% - Accent4 24" xfId="266"/>
    <cellStyle name="40% - Accent4 25" xfId="267"/>
    <cellStyle name="40% - Accent4 26" xfId="268"/>
    <cellStyle name="40% - Accent4 27" xfId="269"/>
    <cellStyle name="40% - Accent4 28" xfId="270"/>
    <cellStyle name="40% - Accent4 3" xfId="271"/>
    <cellStyle name="40% - Accent4 4" xfId="272"/>
    <cellStyle name="40% - Accent4 5" xfId="273"/>
    <cellStyle name="40% - Accent4 6" xfId="274"/>
    <cellStyle name="40% - Accent4 7" xfId="275"/>
    <cellStyle name="40% - Accent4 8" xfId="276"/>
    <cellStyle name="40% - Accent4 9" xfId="277"/>
    <cellStyle name="40% - Accent5 10" xfId="278"/>
    <cellStyle name="40% - Accent5 11" xfId="279"/>
    <cellStyle name="40% - Accent5 12" xfId="280"/>
    <cellStyle name="40% - Accent5 13" xfId="281"/>
    <cellStyle name="40% - Accent5 14" xfId="282"/>
    <cellStyle name="40% - Accent5 15" xfId="283"/>
    <cellStyle name="40% - Accent5 16" xfId="284"/>
    <cellStyle name="40% - Accent5 17" xfId="285"/>
    <cellStyle name="40% - Accent5 18" xfId="286"/>
    <cellStyle name="40% - Accent5 19" xfId="287"/>
    <cellStyle name="40% - Accent5 2" xfId="288"/>
    <cellStyle name="40% - Accent5 20" xfId="289"/>
    <cellStyle name="40% - Accent5 21" xfId="290"/>
    <cellStyle name="40% - Accent5 22" xfId="291"/>
    <cellStyle name="40% - Accent5 23" xfId="292"/>
    <cellStyle name="40% - Accent5 24" xfId="293"/>
    <cellStyle name="40% - Accent5 25" xfId="294"/>
    <cellStyle name="40% - Accent5 26" xfId="295"/>
    <cellStyle name="40% - Accent5 27" xfId="296"/>
    <cellStyle name="40% - Accent5 28" xfId="297"/>
    <cellStyle name="40% - Accent5 3" xfId="298"/>
    <cellStyle name="40% - Accent5 4" xfId="299"/>
    <cellStyle name="40% - Accent5 5" xfId="300"/>
    <cellStyle name="40% - Accent5 6" xfId="301"/>
    <cellStyle name="40% - Accent5 7" xfId="302"/>
    <cellStyle name="40% - Accent5 8" xfId="303"/>
    <cellStyle name="40% - Accent5 9" xfId="304"/>
    <cellStyle name="40% - Accent6 10" xfId="305"/>
    <cellStyle name="40% - Accent6 11" xfId="306"/>
    <cellStyle name="40% - Accent6 12" xfId="307"/>
    <cellStyle name="40% - Accent6 13" xfId="308"/>
    <cellStyle name="40% - Accent6 14" xfId="309"/>
    <cellStyle name="40% - Accent6 15" xfId="310"/>
    <cellStyle name="40% - Accent6 16" xfId="311"/>
    <cellStyle name="40% - Accent6 17" xfId="312"/>
    <cellStyle name="40% - Accent6 18" xfId="313"/>
    <cellStyle name="40% - Accent6 19" xfId="314"/>
    <cellStyle name="40% - Accent6 2" xfId="315"/>
    <cellStyle name="40% - Accent6 20" xfId="316"/>
    <cellStyle name="40% - Accent6 21" xfId="317"/>
    <cellStyle name="40% - Accent6 22" xfId="318"/>
    <cellStyle name="40% - Accent6 23" xfId="319"/>
    <cellStyle name="40% - Accent6 24" xfId="320"/>
    <cellStyle name="40% - Accent6 25" xfId="321"/>
    <cellStyle name="40% - Accent6 26" xfId="322"/>
    <cellStyle name="40% - Accent6 27" xfId="323"/>
    <cellStyle name="40% - Accent6 28" xfId="324"/>
    <cellStyle name="40% - Accent6 3" xfId="325"/>
    <cellStyle name="40% - Accent6 4" xfId="326"/>
    <cellStyle name="40% - Accent6 5" xfId="327"/>
    <cellStyle name="40% - Accent6 6" xfId="328"/>
    <cellStyle name="40% - Accent6 7" xfId="329"/>
    <cellStyle name="40% - Accent6 8" xfId="330"/>
    <cellStyle name="40% - Accent6 9" xfId="331"/>
    <cellStyle name="60% - Accent1 10" xfId="332"/>
    <cellStyle name="60% - Accent1 11" xfId="333"/>
    <cellStyle name="60% - Accent1 12" xfId="334"/>
    <cellStyle name="60% - Accent1 13" xfId="335"/>
    <cellStyle name="60% - Accent1 14" xfId="336"/>
    <cellStyle name="60% - Accent1 15" xfId="337"/>
    <cellStyle name="60% - Accent1 16" xfId="338"/>
    <cellStyle name="60% - Accent1 17" xfId="339"/>
    <cellStyle name="60% - Accent1 18" xfId="340"/>
    <cellStyle name="60% - Accent1 19" xfId="341"/>
    <cellStyle name="60% - Accent1 2" xfId="342"/>
    <cellStyle name="60% - Accent1 20" xfId="343"/>
    <cellStyle name="60% - Accent1 21" xfId="344"/>
    <cellStyle name="60% - Accent1 22" xfId="345"/>
    <cellStyle name="60% - Accent1 23" xfId="346"/>
    <cellStyle name="60% - Accent1 24" xfId="347"/>
    <cellStyle name="60% - Accent1 25" xfId="348"/>
    <cellStyle name="60% - Accent1 26" xfId="349"/>
    <cellStyle name="60% - Accent1 27" xfId="350"/>
    <cellStyle name="60% - Accent1 28" xfId="351"/>
    <cellStyle name="60% - Accent1 3" xfId="352"/>
    <cellStyle name="60% - Accent1 4" xfId="353"/>
    <cellStyle name="60% - Accent1 5" xfId="354"/>
    <cellStyle name="60% - Accent1 6" xfId="355"/>
    <cellStyle name="60% - Accent1 7" xfId="356"/>
    <cellStyle name="60% - Accent1 8" xfId="357"/>
    <cellStyle name="60% - Accent1 9" xfId="358"/>
    <cellStyle name="60% - Accent2 10" xfId="359"/>
    <cellStyle name="60% - Accent2 11" xfId="360"/>
    <cellStyle name="60% - Accent2 12" xfId="361"/>
    <cellStyle name="60% - Accent2 13" xfId="362"/>
    <cellStyle name="60% - Accent2 14" xfId="363"/>
    <cellStyle name="60% - Accent2 15" xfId="364"/>
    <cellStyle name="60% - Accent2 16" xfId="365"/>
    <cellStyle name="60% - Accent2 17" xfId="366"/>
    <cellStyle name="60% - Accent2 18" xfId="367"/>
    <cellStyle name="60% - Accent2 19" xfId="368"/>
    <cellStyle name="60% - Accent2 2" xfId="369"/>
    <cellStyle name="60% - Accent2 20" xfId="370"/>
    <cellStyle name="60% - Accent2 21" xfId="371"/>
    <cellStyle name="60% - Accent2 22" xfId="372"/>
    <cellStyle name="60% - Accent2 23" xfId="373"/>
    <cellStyle name="60% - Accent2 24" xfId="374"/>
    <cellStyle name="60% - Accent2 25" xfId="375"/>
    <cellStyle name="60% - Accent2 26" xfId="376"/>
    <cellStyle name="60% - Accent2 27" xfId="377"/>
    <cellStyle name="60% - Accent2 28" xfId="378"/>
    <cellStyle name="60% - Accent2 3" xfId="379"/>
    <cellStyle name="60% - Accent2 4" xfId="380"/>
    <cellStyle name="60% - Accent2 5" xfId="381"/>
    <cellStyle name="60% - Accent2 6" xfId="382"/>
    <cellStyle name="60% - Accent2 7" xfId="383"/>
    <cellStyle name="60% - Accent2 8" xfId="384"/>
    <cellStyle name="60% - Accent2 9" xfId="385"/>
    <cellStyle name="60% - Accent3 10" xfId="386"/>
    <cellStyle name="60% - Accent3 11" xfId="387"/>
    <cellStyle name="60% - Accent3 12" xfId="388"/>
    <cellStyle name="60% - Accent3 13" xfId="389"/>
    <cellStyle name="60% - Accent3 14" xfId="390"/>
    <cellStyle name="60% - Accent3 15" xfId="391"/>
    <cellStyle name="60% - Accent3 16" xfId="392"/>
    <cellStyle name="60% - Accent3 17" xfId="393"/>
    <cellStyle name="60% - Accent3 18" xfId="394"/>
    <cellStyle name="60% - Accent3 19" xfId="395"/>
    <cellStyle name="60% - Accent3 2" xfId="396"/>
    <cellStyle name="60% - Accent3 20" xfId="397"/>
    <cellStyle name="60% - Accent3 21" xfId="398"/>
    <cellStyle name="60% - Accent3 22" xfId="399"/>
    <cellStyle name="60% - Accent3 23" xfId="400"/>
    <cellStyle name="60% - Accent3 24" xfId="401"/>
    <cellStyle name="60% - Accent3 25" xfId="402"/>
    <cellStyle name="60% - Accent3 26" xfId="403"/>
    <cellStyle name="60% - Accent3 27" xfId="404"/>
    <cellStyle name="60% - Accent3 28" xfId="405"/>
    <cellStyle name="60% - Accent3 3" xfId="406"/>
    <cellStyle name="60% - Accent3 4" xfId="407"/>
    <cellStyle name="60% - Accent3 5" xfId="408"/>
    <cellStyle name="60% - Accent3 6" xfId="409"/>
    <cellStyle name="60% - Accent3 7" xfId="410"/>
    <cellStyle name="60% - Accent3 8" xfId="411"/>
    <cellStyle name="60% - Accent3 9" xfId="412"/>
    <cellStyle name="60% - Accent4 10" xfId="413"/>
    <cellStyle name="60% - Accent4 11" xfId="414"/>
    <cellStyle name="60% - Accent4 12" xfId="415"/>
    <cellStyle name="60% - Accent4 13" xfId="416"/>
    <cellStyle name="60% - Accent4 14" xfId="417"/>
    <cellStyle name="60% - Accent4 15" xfId="418"/>
    <cellStyle name="60% - Accent4 16" xfId="419"/>
    <cellStyle name="60% - Accent4 17" xfId="420"/>
    <cellStyle name="60% - Accent4 18" xfId="421"/>
    <cellStyle name="60% - Accent4 19" xfId="422"/>
    <cellStyle name="60% - Accent4 2" xfId="423"/>
    <cellStyle name="60% - Accent4 20" xfId="424"/>
    <cellStyle name="60% - Accent4 21" xfId="425"/>
    <cellStyle name="60% - Accent4 22" xfId="426"/>
    <cellStyle name="60% - Accent4 23" xfId="427"/>
    <cellStyle name="60% - Accent4 24" xfId="428"/>
    <cellStyle name="60% - Accent4 25" xfId="429"/>
    <cellStyle name="60% - Accent4 26" xfId="430"/>
    <cellStyle name="60% - Accent4 27" xfId="431"/>
    <cellStyle name="60% - Accent4 28" xfId="432"/>
    <cellStyle name="60% - Accent4 3" xfId="433"/>
    <cellStyle name="60% - Accent4 4" xfId="434"/>
    <cellStyle name="60% - Accent4 5" xfId="435"/>
    <cellStyle name="60% - Accent4 6" xfId="436"/>
    <cellStyle name="60% - Accent4 7" xfId="437"/>
    <cellStyle name="60% - Accent4 8" xfId="438"/>
    <cellStyle name="60% - Accent4 9" xfId="439"/>
    <cellStyle name="60% - Accent5 10" xfId="440"/>
    <cellStyle name="60% - Accent5 11" xfId="441"/>
    <cellStyle name="60% - Accent5 12" xfId="442"/>
    <cellStyle name="60% - Accent5 13" xfId="443"/>
    <cellStyle name="60% - Accent5 14" xfId="444"/>
    <cellStyle name="60% - Accent5 15" xfId="445"/>
    <cellStyle name="60% - Accent5 16" xfId="446"/>
    <cellStyle name="60% - Accent5 17" xfId="447"/>
    <cellStyle name="60% - Accent5 18" xfId="448"/>
    <cellStyle name="60% - Accent5 19" xfId="449"/>
    <cellStyle name="60% - Accent5 2" xfId="450"/>
    <cellStyle name="60% - Accent5 20" xfId="451"/>
    <cellStyle name="60% - Accent5 21" xfId="452"/>
    <cellStyle name="60% - Accent5 22" xfId="453"/>
    <cellStyle name="60% - Accent5 23" xfId="454"/>
    <cellStyle name="60% - Accent5 24" xfId="455"/>
    <cellStyle name="60% - Accent5 25" xfId="456"/>
    <cellStyle name="60% - Accent5 26" xfId="457"/>
    <cellStyle name="60% - Accent5 27" xfId="458"/>
    <cellStyle name="60% - Accent5 28" xfId="459"/>
    <cellStyle name="60% - Accent5 3" xfId="460"/>
    <cellStyle name="60% - Accent5 4" xfId="461"/>
    <cellStyle name="60% - Accent5 5" xfId="462"/>
    <cellStyle name="60% - Accent5 6" xfId="463"/>
    <cellStyle name="60% - Accent5 7" xfId="464"/>
    <cellStyle name="60% - Accent5 8" xfId="465"/>
    <cellStyle name="60% - Accent5 9" xfId="466"/>
    <cellStyle name="60% - Accent6 10" xfId="467"/>
    <cellStyle name="60% - Accent6 11" xfId="468"/>
    <cellStyle name="60% - Accent6 12" xfId="469"/>
    <cellStyle name="60% - Accent6 13" xfId="470"/>
    <cellStyle name="60% - Accent6 14" xfId="471"/>
    <cellStyle name="60% - Accent6 15" xfId="472"/>
    <cellStyle name="60% - Accent6 16" xfId="473"/>
    <cellStyle name="60% - Accent6 17" xfId="474"/>
    <cellStyle name="60% - Accent6 18" xfId="475"/>
    <cellStyle name="60% - Accent6 19" xfId="476"/>
    <cellStyle name="60% - Accent6 2" xfId="477"/>
    <cellStyle name="60% - Accent6 20" xfId="478"/>
    <cellStyle name="60% - Accent6 21" xfId="479"/>
    <cellStyle name="60% - Accent6 22" xfId="480"/>
    <cellStyle name="60% - Accent6 23" xfId="481"/>
    <cellStyle name="60% - Accent6 24" xfId="482"/>
    <cellStyle name="60% - Accent6 25" xfId="483"/>
    <cellStyle name="60% - Accent6 26" xfId="484"/>
    <cellStyle name="60% - Accent6 27" xfId="485"/>
    <cellStyle name="60% - Accent6 28" xfId="486"/>
    <cellStyle name="60% - Accent6 3" xfId="487"/>
    <cellStyle name="60% - Accent6 4" xfId="488"/>
    <cellStyle name="60% - Accent6 5" xfId="489"/>
    <cellStyle name="60% - Accent6 6" xfId="490"/>
    <cellStyle name="60% - Accent6 7" xfId="491"/>
    <cellStyle name="60% - Accent6 8" xfId="492"/>
    <cellStyle name="60% - Accent6 9" xfId="493"/>
    <cellStyle name="Accent1 10" xfId="494"/>
    <cellStyle name="Accent1 11" xfId="495"/>
    <cellStyle name="Accent1 12" xfId="496"/>
    <cellStyle name="Accent1 13" xfId="497"/>
    <cellStyle name="Accent1 14" xfId="498"/>
    <cellStyle name="Accent1 15" xfId="499"/>
    <cellStyle name="Accent1 16" xfId="500"/>
    <cellStyle name="Accent1 17" xfId="501"/>
    <cellStyle name="Accent1 18" xfId="502"/>
    <cellStyle name="Accent1 19" xfId="503"/>
    <cellStyle name="Accent1 2" xfId="504"/>
    <cellStyle name="Accent1 20" xfId="505"/>
    <cellStyle name="Accent1 21" xfId="506"/>
    <cellStyle name="Accent1 22" xfId="507"/>
    <cellStyle name="Accent1 23" xfId="508"/>
    <cellStyle name="Accent1 24" xfId="509"/>
    <cellStyle name="Accent1 25" xfId="510"/>
    <cellStyle name="Accent1 26" xfId="511"/>
    <cellStyle name="Accent1 27" xfId="512"/>
    <cellStyle name="Accent1 28" xfId="513"/>
    <cellStyle name="Accent1 3" xfId="514"/>
    <cellStyle name="Accent1 4" xfId="515"/>
    <cellStyle name="Accent1 5" xfId="516"/>
    <cellStyle name="Accent1 6" xfId="517"/>
    <cellStyle name="Accent1 7" xfId="518"/>
    <cellStyle name="Accent1 8" xfId="519"/>
    <cellStyle name="Accent1 9" xfId="520"/>
    <cellStyle name="Accent2 10" xfId="521"/>
    <cellStyle name="Accent2 11" xfId="522"/>
    <cellStyle name="Accent2 12" xfId="523"/>
    <cellStyle name="Accent2 13" xfId="524"/>
    <cellStyle name="Accent2 14" xfId="525"/>
    <cellStyle name="Accent2 15" xfId="526"/>
    <cellStyle name="Accent2 16" xfId="527"/>
    <cellStyle name="Accent2 17" xfId="528"/>
    <cellStyle name="Accent2 18" xfId="529"/>
    <cellStyle name="Accent2 19" xfId="530"/>
    <cellStyle name="Accent2 2" xfId="531"/>
    <cellStyle name="Accent2 20" xfId="532"/>
    <cellStyle name="Accent2 21" xfId="533"/>
    <cellStyle name="Accent2 22" xfId="534"/>
    <cellStyle name="Accent2 23" xfId="535"/>
    <cellStyle name="Accent2 24" xfId="536"/>
    <cellStyle name="Accent2 25" xfId="537"/>
    <cellStyle name="Accent2 26" xfId="538"/>
    <cellStyle name="Accent2 27" xfId="539"/>
    <cellStyle name="Accent2 28" xfId="540"/>
    <cellStyle name="Accent2 3" xfId="541"/>
    <cellStyle name="Accent2 4" xfId="542"/>
    <cellStyle name="Accent2 5" xfId="543"/>
    <cellStyle name="Accent2 6" xfId="544"/>
    <cellStyle name="Accent2 7" xfId="545"/>
    <cellStyle name="Accent2 8" xfId="546"/>
    <cellStyle name="Accent2 9" xfId="547"/>
    <cellStyle name="Accent3 10" xfId="548"/>
    <cellStyle name="Accent3 11" xfId="549"/>
    <cellStyle name="Accent3 12" xfId="550"/>
    <cellStyle name="Accent3 13" xfId="551"/>
    <cellStyle name="Accent3 14" xfId="552"/>
    <cellStyle name="Accent3 15" xfId="553"/>
    <cellStyle name="Accent3 16" xfId="554"/>
    <cellStyle name="Accent3 17" xfId="555"/>
    <cellStyle name="Accent3 18" xfId="556"/>
    <cellStyle name="Accent3 19" xfId="557"/>
    <cellStyle name="Accent3 2" xfId="558"/>
    <cellStyle name="Accent3 20" xfId="559"/>
    <cellStyle name="Accent3 21" xfId="560"/>
    <cellStyle name="Accent3 22" xfId="561"/>
    <cellStyle name="Accent3 23" xfId="562"/>
    <cellStyle name="Accent3 24" xfId="563"/>
    <cellStyle name="Accent3 25" xfId="564"/>
    <cellStyle name="Accent3 26" xfId="565"/>
    <cellStyle name="Accent3 27" xfId="566"/>
    <cellStyle name="Accent3 28" xfId="567"/>
    <cellStyle name="Accent3 3" xfId="568"/>
    <cellStyle name="Accent3 4" xfId="569"/>
    <cellStyle name="Accent3 5" xfId="570"/>
    <cellStyle name="Accent3 6" xfId="571"/>
    <cellStyle name="Accent3 7" xfId="572"/>
    <cellStyle name="Accent3 8" xfId="573"/>
    <cellStyle name="Accent3 9" xfId="574"/>
    <cellStyle name="Accent4 10" xfId="575"/>
    <cellStyle name="Accent4 11" xfId="576"/>
    <cellStyle name="Accent4 12" xfId="577"/>
    <cellStyle name="Accent4 13" xfId="578"/>
    <cellStyle name="Accent4 14" xfId="579"/>
    <cellStyle name="Accent4 15" xfId="580"/>
    <cellStyle name="Accent4 16" xfId="581"/>
    <cellStyle name="Accent4 17" xfId="582"/>
    <cellStyle name="Accent4 18" xfId="583"/>
    <cellStyle name="Accent4 19" xfId="584"/>
    <cellStyle name="Accent4 2" xfId="585"/>
    <cellStyle name="Accent4 20" xfId="586"/>
    <cellStyle name="Accent4 21" xfId="587"/>
    <cellStyle name="Accent4 22" xfId="588"/>
    <cellStyle name="Accent4 23" xfId="589"/>
    <cellStyle name="Accent4 24" xfId="590"/>
    <cellStyle name="Accent4 25" xfId="591"/>
    <cellStyle name="Accent4 26" xfId="592"/>
    <cellStyle name="Accent4 27" xfId="593"/>
    <cellStyle name="Accent4 28" xfId="594"/>
    <cellStyle name="Accent4 3" xfId="595"/>
    <cellStyle name="Accent4 4" xfId="596"/>
    <cellStyle name="Accent4 5" xfId="597"/>
    <cellStyle name="Accent4 6" xfId="598"/>
    <cellStyle name="Accent4 7" xfId="599"/>
    <cellStyle name="Accent4 8" xfId="600"/>
    <cellStyle name="Accent4 9" xfId="601"/>
    <cellStyle name="Accent5 10" xfId="602"/>
    <cellStyle name="Accent5 11" xfId="603"/>
    <cellStyle name="Accent5 12" xfId="604"/>
    <cellStyle name="Accent5 13" xfId="605"/>
    <cellStyle name="Accent5 14" xfId="606"/>
    <cellStyle name="Accent5 15" xfId="607"/>
    <cellStyle name="Accent5 16" xfId="608"/>
    <cellStyle name="Accent5 17" xfId="609"/>
    <cellStyle name="Accent5 18" xfId="610"/>
    <cellStyle name="Accent5 19" xfId="611"/>
    <cellStyle name="Accent5 2" xfId="612"/>
    <cellStyle name="Accent5 20" xfId="613"/>
    <cellStyle name="Accent5 21" xfId="614"/>
    <cellStyle name="Accent5 22" xfId="615"/>
    <cellStyle name="Accent5 23" xfId="616"/>
    <cellStyle name="Accent5 24" xfId="617"/>
    <cellStyle name="Accent5 25" xfId="618"/>
    <cellStyle name="Accent5 26" xfId="619"/>
    <cellStyle name="Accent5 27" xfId="620"/>
    <cellStyle name="Accent5 28" xfId="621"/>
    <cellStyle name="Accent5 3" xfId="622"/>
    <cellStyle name="Accent5 4" xfId="623"/>
    <cellStyle name="Accent5 5" xfId="624"/>
    <cellStyle name="Accent5 6" xfId="625"/>
    <cellStyle name="Accent5 7" xfId="626"/>
    <cellStyle name="Accent5 8" xfId="627"/>
    <cellStyle name="Accent5 9" xfId="628"/>
    <cellStyle name="Accent6 10" xfId="629"/>
    <cellStyle name="Accent6 11" xfId="630"/>
    <cellStyle name="Accent6 12" xfId="631"/>
    <cellStyle name="Accent6 13" xfId="632"/>
    <cellStyle name="Accent6 14" xfId="633"/>
    <cellStyle name="Accent6 15" xfId="634"/>
    <cellStyle name="Accent6 16" xfId="635"/>
    <cellStyle name="Accent6 17" xfId="636"/>
    <cellStyle name="Accent6 18" xfId="637"/>
    <cellStyle name="Accent6 19" xfId="638"/>
    <cellStyle name="Accent6 2" xfId="639"/>
    <cellStyle name="Accent6 20" xfId="640"/>
    <cellStyle name="Accent6 21" xfId="641"/>
    <cellStyle name="Accent6 22" xfId="642"/>
    <cellStyle name="Accent6 23" xfId="643"/>
    <cellStyle name="Accent6 24" xfId="644"/>
    <cellStyle name="Accent6 25" xfId="645"/>
    <cellStyle name="Accent6 26" xfId="646"/>
    <cellStyle name="Accent6 27" xfId="647"/>
    <cellStyle name="Accent6 28" xfId="648"/>
    <cellStyle name="Accent6 3" xfId="649"/>
    <cellStyle name="Accent6 4" xfId="650"/>
    <cellStyle name="Accent6 5" xfId="651"/>
    <cellStyle name="Accent6 6" xfId="652"/>
    <cellStyle name="Accent6 7" xfId="653"/>
    <cellStyle name="Accent6 8" xfId="654"/>
    <cellStyle name="Accent6 9" xfId="655"/>
    <cellStyle name="Bad 10" xfId="656"/>
    <cellStyle name="Bad 11" xfId="657"/>
    <cellStyle name="Bad 12" xfId="658"/>
    <cellStyle name="Bad 13" xfId="659"/>
    <cellStyle name="Bad 14" xfId="660"/>
    <cellStyle name="Bad 15" xfId="661"/>
    <cellStyle name="Bad 16" xfId="662"/>
    <cellStyle name="Bad 17" xfId="663"/>
    <cellStyle name="Bad 18" xfId="664"/>
    <cellStyle name="Bad 19" xfId="665"/>
    <cellStyle name="Bad 2" xfId="666"/>
    <cellStyle name="Bad 20" xfId="667"/>
    <cellStyle name="Bad 21" xfId="668"/>
    <cellStyle name="Bad 22" xfId="669"/>
    <cellStyle name="Bad 23" xfId="670"/>
    <cellStyle name="Bad 24" xfId="671"/>
    <cellStyle name="Bad 25" xfId="672"/>
    <cellStyle name="Bad 26" xfId="673"/>
    <cellStyle name="Bad 27" xfId="674"/>
    <cellStyle name="Bad 28" xfId="675"/>
    <cellStyle name="Bad 3" xfId="676"/>
    <cellStyle name="Bad 4" xfId="677"/>
    <cellStyle name="Bad 5" xfId="678"/>
    <cellStyle name="Bad 6" xfId="679"/>
    <cellStyle name="Bad 7" xfId="680"/>
    <cellStyle name="Bad 8" xfId="681"/>
    <cellStyle name="Bad 9" xfId="682"/>
    <cellStyle name="Calculation 10" xfId="683"/>
    <cellStyle name="Calculation 11" xfId="684"/>
    <cellStyle name="Calculation 12" xfId="685"/>
    <cellStyle name="Calculation 13" xfId="686"/>
    <cellStyle name="Calculation 14" xfId="687"/>
    <cellStyle name="Calculation 15" xfId="688"/>
    <cellStyle name="Calculation 16" xfId="689"/>
    <cellStyle name="Calculation 17" xfId="690"/>
    <cellStyle name="Calculation 18" xfId="691"/>
    <cellStyle name="Calculation 19" xfId="692"/>
    <cellStyle name="Calculation 2" xfId="693"/>
    <cellStyle name="Calculation 20" xfId="694"/>
    <cellStyle name="Calculation 21" xfId="695"/>
    <cellStyle name="Calculation 22" xfId="696"/>
    <cellStyle name="Calculation 23" xfId="697"/>
    <cellStyle name="Calculation 24" xfId="698"/>
    <cellStyle name="Calculation 25" xfId="699"/>
    <cellStyle name="Calculation 26" xfId="700"/>
    <cellStyle name="Calculation 27" xfId="701"/>
    <cellStyle name="Calculation 28" xfId="702"/>
    <cellStyle name="Calculation 3" xfId="703"/>
    <cellStyle name="Calculation 4" xfId="704"/>
    <cellStyle name="Calculation 5" xfId="705"/>
    <cellStyle name="Calculation 6" xfId="706"/>
    <cellStyle name="Calculation 7" xfId="707"/>
    <cellStyle name="Calculation 8" xfId="708"/>
    <cellStyle name="Calculation 9" xfId="709"/>
    <cellStyle name="Check Cell 10" xfId="710"/>
    <cellStyle name="Check Cell 11" xfId="711"/>
    <cellStyle name="Check Cell 12" xfId="712"/>
    <cellStyle name="Check Cell 13" xfId="713"/>
    <cellStyle name="Check Cell 14" xfId="714"/>
    <cellStyle name="Check Cell 15" xfId="715"/>
    <cellStyle name="Check Cell 16" xfId="716"/>
    <cellStyle name="Check Cell 17" xfId="717"/>
    <cellStyle name="Check Cell 18" xfId="718"/>
    <cellStyle name="Check Cell 19" xfId="719"/>
    <cellStyle name="Check Cell 2" xfId="720"/>
    <cellStyle name="Check Cell 20" xfId="721"/>
    <cellStyle name="Check Cell 21" xfId="722"/>
    <cellStyle name="Check Cell 22" xfId="723"/>
    <cellStyle name="Check Cell 23" xfId="724"/>
    <cellStyle name="Check Cell 24" xfId="725"/>
    <cellStyle name="Check Cell 25" xfId="726"/>
    <cellStyle name="Check Cell 26" xfId="727"/>
    <cellStyle name="Check Cell 27" xfId="728"/>
    <cellStyle name="Check Cell 28" xfId="729"/>
    <cellStyle name="Check Cell 3" xfId="730"/>
    <cellStyle name="Check Cell 4" xfId="731"/>
    <cellStyle name="Check Cell 5" xfId="732"/>
    <cellStyle name="Check Cell 6" xfId="733"/>
    <cellStyle name="Check Cell 7" xfId="734"/>
    <cellStyle name="Check Cell 8" xfId="735"/>
    <cellStyle name="Check Cell 9" xfId="736"/>
    <cellStyle name="Comma [0]" xfId="1" builtinId="6"/>
    <cellStyle name="Comma [0] 10" xfId="737"/>
    <cellStyle name="Comma [0] 2" xfId="738"/>
    <cellStyle name="Comma [0] 2 2" xfId="7"/>
    <cellStyle name="Comma [0] 2 2 2" xfId="739"/>
    <cellStyle name="Comma [0] 2 3" xfId="740"/>
    <cellStyle name="Comma [0] 3" xfId="741"/>
    <cellStyle name="Comma [0] 3 2" xfId="742"/>
    <cellStyle name="Comma [0] 3 3" xfId="4"/>
    <cellStyle name="Comma [0] 4" xfId="743"/>
    <cellStyle name="Comma [0] 5" xfId="744"/>
    <cellStyle name="Comma [0] 6" xfId="745"/>
    <cellStyle name="Comma [0] 7" xfId="746"/>
    <cellStyle name="Comma [0] 8" xfId="747"/>
    <cellStyle name="Comma [0] 9" xfId="748"/>
    <cellStyle name="Comma 2" xfId="749"/>
    <cellStyle name="Comma 3" xfId="750"/>
    <cellStyle name="Comma 4" xfId="751"/>
    <cellStyle name="Comma 5" xfId="752"/>
    <cellStyle name="Comma 6" xfId="753"/>
    <cellStyle name="Explanatory Text 10" xfId="754"/>
    <cellStyle name="Explanatory Text 11" xfId="755"/>
    <cellStyle name="Explanatory Text 12" xfId="756"/>
    <cellStyle name="Explanatory Text 13" xfId="757"/>
    <cellStyle name="Explanatory Text 14" xfId="758"/>
    <cellStyle name="Explanatory Text 15" xfId="759"/>
    <cellStyle name="Explanatory Text 16" xfId="760"/>
    <cellStyle name="Explanatory Text 17" xfId="761"/>
    <cellStyle name="Explanatory Text 18" xfId="762"/>
    <cellStyle name="Explanatory Text 19" xfId="763"/>
    <cellStyle name="Explanatory Text 2" xfId="764"/>
    <cellStyle name="Explanatory Text 20" xfId="765"/>
    <cellStyle name="Explanatory Text 21" xfId="766"/>
    <cellStyle name="Explanatory Text 22" xfId="767"/>
    <cellStyle name="Explanatory Text 23" xfId="768"/>
    <cellStyle name="Explanatory Text 24" xfId="769"/>
    <cellStyle name="Explanatory Text 25" xfId="770"/>
    <cellStyle name="Explanatory Text 26" xfId="771"/>
    <cellStyle name="Explanatory Text 27" xfId="772"/>
    <cellStyle name="Explanatory Text 28" xfId="773"/>
    <cellStyle name="Explanatory Text 3" xfId="774"/>
    <cellStyle name="Explanatory Text 4" xfId="775"/>
    <cellStyle name="Explanatory Text 5" xfId="776"/>
    <cellStyle name="Explanatory Text 6" xfId="777"/>
    <cellStyle name="Explanatory Text 7" xfId="778"/>
    <cellStyle name="Explanatory Text 8" xfId="779"/>
    <cellStyle name="Explanatory Text 9" xfId="780"/>
    <cellStyle name="Good 10" xfId="781"/>
    <cellStyle name="Good 11" xfId="782"/>
    <cellStyle name="Good 12" xfId="783"/>
    <cellStyle name="Good 13" xfId="784"/>
    <cellStyle name="Good 14" xfId="785"/>
    <cellStyle name="Good 15" xfId="786"/>
    <cellStyle name="Good 16" xfId="787"/>
    <cellStyle name="Good 17" xfId="788"/>
    <cellStyle name="Good 18" xfId="789"/>
    <cellStyle name="Good 19" xfId="790"/>
    <cellStyle name="Good 2" xfId="791"/>
    <cellStyle name="Good 20" xfId="792"/>
    <cellStyle name="Good 21" xfId="793"/>
    <cellStyle name="Good 22" xfId="794"/>
    <cellStyle name="Good 23" xfId="795"/>
    <cellStyle name="Good 24" xfId="796"/>
    <cellStyle name="Good 25" xfId="797"/>
    <cellStyle name="Good 26" xfId="798"/>
    <cellStyle name="Good 27" xfId="799"/>
    <cellStyle name="Good 28" xfId="800"/>
    <cellStyle name="Good 3" xfId="801"/>
    <cellStyle name="Good 4" xfId="802"/>
    <cellStyle name="Good 5" xfId="803"/>
    <cellStyle name="Good 6" xfId="804"/>
    <cellStyle name="Good 7" xfId="805"/>
    <cellStyle name="Good 8" xfId="806"/>
    <cellStyle name="Good 9" xfId="807"/>
    <cellStyle name="Heading 1 10" xfId="808"/>
    <cellStyle name="Heading 1 11" xfId="809"/>
    <cellStyle name="Heading 1 12" xfId="810"/>
    <cellStyle name="Heading 1 13" xfId="811"/>
    <cellStyle name="Heading 1 14" xfId="812"/>
    <cellStyle name="Heading 1 15" xfId="813"/>
    <cellStyle name="Heading 1 16" xfId="814"/>
    <cellStyle name="Heading 1 17" xfId="815"/>
    <cellStyle name="Heading 1 18" xfId="816"/>
    <cellStyle name="Heading 1 19" xfId="817"/>
    <cellStyle name="Heading 1 2" xfId="818"/>
    <cellStyle name="Heading 1 20" xfId="819"/>
    <cellStyle name="Heading 1 21" xfId="820"/>
    <cellStyle name="Heading 1 22" xfId="821"/>
    <cellStyle name="Heading 1 23" xfId="822"/>
    <cellStyle name="Heading 1 24" xfId="823"/>
    <cellStyle name="Heading 1 25" xfId="824"/>
    <cellStyle name="Heading 1 26" xfId="825"/>
    <cellStyle name="Heading 1 27" xfId="826"/>
    <cellStyle name="Heading 1 28" xfId="827"/>
    <cellStyle name="Heading 1 3" xfId="828"/>
    <cellStyle name="Heading 1 4" xfId="829"/>
    <cellStyle name="Heading 1 5" xfId="830"/>
    <cellStyle name="Heading 1 6" xfId="831"/>
    <cellStyle name="Heading 1 7" xfId="832"/>
    <cellStyle name="Heading 1 8" xfId="833"/>
    <cellStyle name="Heading 1 9" xfId="834"/>
    <cellStyle name="Heading 2 10" xfId="835"/>
    <cellStyle name="Heading 2 11" xfId="836"/>
    <cellStyle name="Heading 2 12" xfId="837"/>
    <cellStyle name="Heading 2 13" xfId="838"/>
    <cellStyle name="Heading 2 14" xfId="839"/>
    <cellStyle name="Heading 2 15" xfId="840"/>
    <cellStyle name="Heading 2 16" xfId="841"/>
    <cellStyle name="Heading 2 17" xfId="842"/>
    <cellStyle name="Heading 2 18" xfId="843"/>
    <cellStyle name="Heading 2 19" xfId="844"/>
    <cellStyle name="Heading 2 2" xfId="845"/>
    <cellStyle name="Heading 2 20" xfId="846"/>
    <cellStyle name="Heading 2 21" xfId="847"/>
    <cellStyle name="Heading 2 22" xfId="848"/>
    <cellStyle name="Heading 2 23" xfId="849"/>
    <cellStyle name="Heading 2 24" xfId="850"/>
    <cellStyle name="Heading 2 25" xfId="851"/>
    <cellStyle name="Heading 2 26" xfId="852"/>
    <cellStyle name="Heading 2 27" xfId="853"/>
    <cellStyle name="Heading 2 28" xfId="854"/>
    <cellStyle name="Heading 2 3" xfId="855"/>
    <cellStyle name="Heading 2 4" xfId="856"/>
    <cellStyle name="Heading 2 5" xfId="857"/>
    <cellStyle name="Heading 2 6" xfId="858"/>
    <cellStyle name="Heading 2 7" xfId="859"/>
    <cellStyle name="Heading 2 8" xfId="860"/>
    <cellStyle name="Heading 2 9" xfId="861"/>
    <cellStyle name="Heading 3 10" xfId="862"/>
    <cellStyle name="Heading 3 11" xfId="863"/>
    <cellStyle name="Heading 3 12" xfId="864"/>
    <cellStyle name="Heading 3 13" xfId="865"/>
    <cellStyle name="Heading 3 14" xfId="866"/>
    <cellStyle name="Heading 3 15" xfId="867"/>
    <cellStyle name="Heading 3 16" xfId="868"/>
    <cellStyle name="Heading 3 17" xfId="869"/>
    <cellStyle name="Heading 3 18" xfId="870"/>
    <cellStyle name="Heading 3 19" xfId="871"/>
    <cellStyle name="Heading 3 2" xfId="872"/>
    <cellStyle name="Heading 3 20" xfId="873"/>
    <cellStyle name="Heading 3 21" xfId="874"/>
    <cellStyle name="Heading 3 22" xfId="875"/>
    <cellStyle name="Heading 3 23" xfId="876"/>
    <cellStyle name="Heading 3 24" xfId="877"/>
    <cellStyle name="Heading 3 25" xfId="878"/>
    <cellStyle name="Heading 3 26" xfId="879"/>
    <cellStyle name="Heading 3 27" xfId="880"/>
    <cellStyle name="Heading 3 28" xfId="881"/>
    <cellStyle name="Heading 3 3" xfId="882"/>
    <cellStyle name="Heading 3 4" xfId="883"/>
    <cellStyle name="Heading 3 5" xfId="884"/>
    <cellStyle name="Heading 3 6" xfId="885"/>
    <cellStyle name="Heading 3 7" xfId="886"/>
    <cellStyle name="Heading 3 8" xfId="887"/>
    <cellStyle name="Heading 3 9" xfId="888"/>
    <cellStyle name="Heading 4 10" xfId="889"/>
    <cellStyle name="Heading 4 11" xfId="890"/>
    <cellStyle name="Heading 4 12" xfId="891"/>
    <cellStyle name="Heading 4 13" xfId="892"/>
    <cellStyle name="Heading 4 14" xfId="893"/>
    <cellStyle name="Heading 4 15" xfId="894"/>
    <cellStyle name="Heading 4 16" xfId="895"/>
    <cellStyle name="Heading 4 17" xfId="896"/>
    <cellStyle name="Heading 4 18" xfId="897"/>
    <cellStyle name="Heading 4 19" xfId="898"/>
    <cellStyle name="Heading 4 2" xfId="899"/>
    <cellStyle name="Heading 4 20" xfId="900"/>
    <cellStyle name="Heading 4 21" xfId="901"/>
    <cellStyle name="Heading 4 22" xfId="902"/>
    <cellStyle name="Heading 4 23" xfId="903"/>
    <cellStyle name="Heading 4 24" xfId="904"/>
    <cellStyle name="Heading 4 25" xfId="905"/>
    <cellStyle name="Heading 4 26" xfId="906"/>
    <cellStyle name="Heading 4 27" xfId="907"/>
    <cellStyle name="Heading 4 28" xfId="908"/>
    <cellStyle name="Heading 4 3" xfId="909"/>
    <cellStyle name="Heading 4 4" xfId="910"/>
    <cellStyle name="Heading 4 5" xfId="911"/>
    <cellStyle name="Heading 4 6" xfId="912"/>
    <cellStyle name="Heading 4 7" xfId="913"/>
    <cellStyle name="Heading 4 8" xfId="914"/>
    <cellStyle name="Heading 4 9" xfId="915"/>
    <cellStyle name="Input 10" xfId="916"/>
    <cellStyle name="Input 11" xfId="917"/>
    <cellStyle name="Input 12" xfId="918"/>
    <cellStyle name="Input 13" xfId="919"/>
    <cellStyle name="Input 14" xfId="920"/>
    <cellStyle name="Input 15" xfId="921"/>
    <cellStyle name="Input 16" xfId="922"/>
    <cellStyle name="Input 17" xfId="923"/>
    <cellStyle name="Input 18" xfId="924"/>
    <cellStyle name="Input 19" xfId="925"/>
    <cellStyle name="Input 2" xfId="926"/>
    <cellStyle name="Input 20" xfId="927"/>
    <cellStyle name="Input 21" xfId="928"/>
    <cellStyle name="Input 22" xfId="929"/>
    <cellStyle name="Input 23" xfId="930"/>
    <cellStyle name="Input 24" xfId="931"/>
    <cellStyle name="Input 25" xfId="932"/>
    <cellStyle name="Input 26" xfId="933"/>
    <cellStyle name="Input 27" xfId="934"/>
    <cellStyle name="Input 28" xfId="935"/>
    <cellStyle name="Input 3" xfId="936"/>
    <cellStyle name="Input 4" xfId="937"/>
    <cellStyle name="Input 5" xfId="938"/>
    <cellStyle name="Input 6" xfId="939"/>
    <cellStyle name="Input 7" xfId="940"/>
    <cellStyle name="Input 8" xfId="941"/>
    <cellStyle name="Input 9" xfId="942"/>
    <cellStyle name="Linked Cell 10" xfId="943"/>
    <cellStyle name="Linked Cell 11" xfId="944"/>
    <cellStyle name="Linked Cell 12" xfId="945"/>
    <cellStyle name="Linked Cell 13" xfId="946"/>
    <cellStyle name="Linked Cell 14" xfId="947"/>
    <cellStyle name="Linked Cell 15" xfId="948"/>
    <cellStyle name="Linked Cell 16" xfId="949"/>
    <cellStyle name="Linked Cell 17" xfId="950"/>
    <cellStyle name="Linked Cell 18" xfId="951"/>
    <cellStyle name="Linked Cell 19" xfId="952"/>
    <cellStyle name="Linked Cell 2" xfId="953"/>
    <cellStyle name="Linked Cell 20" xfId="954"/>
    <cellStyle name="Linked Cell 21" xfId="955"/>
    <cellStyle name="Linked Cell 22" xfId="956"/>
    <cellStyle name="Linked Cell 23" xfId="957"/>
    <cellStyle name="Linked Cell 24" xfId="958"/>
    <cellStyle name="Linked Cell 25" xfId="959"/>
    <cellStyle name="Linked Cell 26" xfId="960"/>
    <cellStyle name="Linked Cell 27" xfId="961"/>
    <cellStyle name="Linked Cell 28" xfId="962"/>
    <cellStyle name="Linked Cell 3" xfId="963"/>
    <cellStyle name="Linked Cell 4" xfId="964"/>
    <cellStyle name="Linked Cell 5" xfId="965"/>
    <cellStyle name="Linked Cell 6" xfId="966"/>
    <cellStyle name="Linked Cell 7" xfId="967"/>
    <cellStyle name="Linked Cell 8" xfId="968"/>
    <cellStyle name="Linked Cell 9" xfId="969"/>
    <cellStyle name="Neutral 10" xfId="970"/>
    <cellStyle name="Neutral 11" xfId="971"/>
    <cellStyle name="Neutral 12" xfId="972"/>
    <cellStyle name="Neutral 13" xfId="973"/>
    <cellStyle name="Neutral 14" xfId="974"/>
    <cellStyle name="Neutral 15" xfId="975"/>
    <cellStyle name="Neutral 16" xfId="976"/>
    <cellStyle name="Neutral 17" xfId="977"/>
    <cellStyle name="Neutral 18" xfId="978"/>
    <cellStyle name="Neutral 19" xfId="979"/>
    <cellStyle name="Neutral 2" xfId="980"/>
    <cellStyle name="Neutral 20" xfId="981"/>
    <cellStyle name="Neutral 21" xfId="982"/>
    <cellStyle name="Neutral 22" xfId="983"/>
    <cellStyle name="Neutral 23" xfId="984"/>
    <cellStyle name="Neutral 24" xfId="985"/>
    <cellStyle name="Neutral 25" xfId="986"/>
    <cellStyle name="Neutral 26" xfId="987"/>
    <cellStyle name="Neutral 27" xfId="988"/>
    <cellStyle name="Neutral 28" xfId="989"/>
    <cellStyle name="Neutral 3" xfId="990"/>
    <cellStyle name="Neutral 4" xfId="991"/>
    <cellStyle name="Neutral 5" xfId="992"/>
    <cellStyle name="Neutral 6" xfId="993"/>
    <cellStyle name="Neutral 7" xfId="994"/>
    <cellStyle name="Neutral 8" xfId="995"/>
    <cellStyle name="Neutral 9" xfId="996"/>
    <cellStyle name="Normal" xfId="0" builtinId="0"/>
    <cellStyle name="Normal 10" xfId="5"/>
    <cellStyle name="Normal 11" xfId="997"/>
    <cellStyle name="Normal 12" xfId="998"/>
    <cellStyle name="Normal 13" xfId="999"/>
    <cellStyle name="Normal 14" xfId="1000"/>
    <cellStyle name="Normal 15" xfId="1001"/>
    <cellStyle name="Normal 16" xfId="1002"/>
    <cellStyle name="Normal 17" xfId="1003"/>
    <cellStyle name="Normal 18" xfId="1004"/>
    <cellStyle name="Normal 19" xfId="1005"/>
    <cellStyle name="Normal 2" xfId="1006"/>
    <cellStyle name="Normal 2 10" xfId="1007"/>
    <cellStyle name="Normal 2 11" xfId="1008"/>
    <cellStyle name="Normal 2 12" xfId="1009"/>
    <cellStyle name="Normal 2 13" xfId="1010"/>
    <cellStyle name="Normal 2 14" xfId="1011"/>
    <cellStyle name="Normal 2 15" xfId="1012"/>
    <cellStyle name="Normal 2 16" xfId="1013"/>
    <cellStyle name="Normal 2 17" xfId="1014"/>
    <cellStyle name="Normal 2 18" xfId="1015"/>
    <cellStyle name="Normal 2 19" xfId="1016"/>
    <cellStyle name="Normal 2 2" xfId="1017"/>
    <cellStyle name="Normal 2 2 10" xfId="1018"/>
    <cellStyle name="Normal 2 2 11" xfId="1019"/>
    <cellStyle name="Normal 2 2 12" xfId="1020"/>
    <cellStyle name="Normal 2 2 13" xfId="1021"/>
    <cellStyle name="Normal 2 2 14" xfId="1022"/>
    <cellStyle name="Normal 2 2 15" xfId="1023"/>
    <cellStyle name="Normal 2 2 16" xfId="1024"/>
    <cellStyle name="Normal 2 2 17" xfId="1025"/>
    <cellStyle name="Normal 2 2 18" xfId="1026"/>
    <cellStyle name="Normal 2 2 19" xfId="1027"/>
    <cellStyle name="Normal 2 2 2" xfId="1028"/>
    <cellStyle name="Normal 2 2 20" xfId="1029"/>
    <cellStyle name="Normal 2 2 21" xfId="1030"/>
    <cellStyle name="Normal 2 2 22" xfId="1031"/>
    <cellStyle name="Normal 2 2 23" xfId="1032"/>
    <cellStyle name="Normal 2 2 24" xfId="1033"/>
    <cellStyle name="Normal 2 2 25" xfId="1034"/>
    <cellStyle name="Normal 2 2 26" xfId="1035"/>
    <cellStyle name="Normal 2 2 27" xfId="1036"/>
    <cellStyle name="Normal 2 2 28" xfId="1037"/>
    <cellStyle name="Normal 2 2 3" xfId="1038"/>
    <cellStyle name="Normal 2 2 4" xfId="1039"/>
    <cellStyle name="Normal 2 2 5" xfId="1040"/>
    <cellStyle name="Normal 2 2 6" xfId="1041"/>
    <cellStyle name="Normal 2 2 7" xfId="1042"/>
    <cellStyle name="Normal 2 2 8" xfId="1043"/>
    <cellStyle name="Normal 2 2 9" xfId="1044"/>
    <cellStyle name="Normal 2 20" xfId="1045"/>
    <cellStyle name="Normal 2 21" xfId="1046"/>
    <cellStyle name="Normal 2 22" xfId="1047"/>
    <cellStyle name="Normal 2 23" xfId="1048"/>
    <cellStyle name="Normal 2 24" xfId="1049"/>
    <cellStyle name="Normal 2 25" xfId="1050"/>
    <cellStyle name="Normal 2 26" xfId="1051"/>
    <cellStyle name="Normal 2 27" xfId="1052"/>
    <cellStyle name="Normal 2 28" xfId="1053"/>
    <cellStyle name="Normal 2 3" xfId="1054"/>
    <cellStyle name="Normal 2 4" xfId="1055"/>
    <cellStyle name="Normal 2 5" xfId="1056"/>
    <cellStyle name="Normal 2 6" xfId="1057"/>
    <cellStyle name="Normal 2 7" xfId="1058"/>
    <cellStyle name="Normal 2 8" xfId="1059"/>
    <cellStyle name="Normal 2 9" xfId="1060"/>
    <cellStyle name="Normal 20" xfId="1061"/>
    <cellStyle name="Normal 21" xfId="1062"/>
    <cellStyle name="Normal 22" xfId="1063"/>
    <cellStyle name="Normal 23" xfId="1064"/>
    <cellStyle name="Normal 24" xfId="1065"/>
    <cellStyle name="Normal 25" xfId="1066"/>
    <cellStyle name="Normal 26" xfId="1067"/>
    <cellStyle name="Normal 27" xfId="1068"/>
    <cellStyle name="Normal 28" xfId="1069"/>
    <cellStyle name="Normal 29" xfId="1070"/>
    <cellStyle name="Normal 3" xfId="1071"/>
    <cellStyle name="Normal 3 2" xfId="1072"/>
    <cellStyle name="Normal 3 3" xfId="1073"/>
    <cellStyle name="Normal 30" xfId="1074"/>
    <cellStyle name="Normal 31" xfId="1075"/>
    <cellStyle name="Normal 32" xfId="1076"/>
    <cellStyle name="Normal 33" xfId="1077"/>
    <cellStyle name="Normal 34" xfId="1078"/>
    <cellStyle name="Normal 34 2" xfId="1079"/>
    <cellStyle name="Normal 35" xfId="6"/>
    <cellStyle name="Normal 4" xfId="2"/>
    <cellStyle name="Normal 4 2" xfId="3"/>
    <cellStyle name="Normal 5" xfId="1080"/>
    <cellStyle name="Normal 6" xfId="1081"/>
    <cellStyle name="Normal 6 2" xfId="1082"/>
    <cellStyle name="Normal 6 3" xfId="1083"/>
    <cellStyle name="Normal 7" xfId="1084"/>
    <cellStyle name="Normal 8" xfId="1085"/>
    <cellStyle name="Normal 9" xfId="1086"/>
    <cellStyle name="Normal 9 2" xfId="1087"/>
    <cellStyle name="Note 10" xfId="1088"/>
    <cellStyle name="Note 11" xfId="1089"/>
    <cellStyle name="Note 12" xfId="1090"/>
    <cellStyle name="Note 13" xfId="1091"/>
    <cellStyle name="Note 14" xfId="1092"/>
    <cellStyle name="Note 15" xfId="1093"/>
    <cellStyle name="Note 16" xfId="1094"/>
    <cellStyle name="Note 17" xfId="1095"/>
    <cellStyle name="Note 18" xfId="1096"/>
    <cellStyle name="Note 19" xfId="1097"/>
    <cellStyle name="Note 2" xfId="1098"/>
    <cellStyle name="Note 20" xfId="1099"/>
    <cellStyle name="Note 21" xfId="1100"/>
    <cellStyle name="Note 22" xfId="1101"/>
    <cellStyle name="Note 23" xfId="1102"/>
    <cellStyle name="Note 24" xfId="1103"/>
    <cellStyle name="Note 25" xfId="1104"/>
    <cellStyle name="Note 26" xfId="1105"/>
    <cellStyle name="Note 27" xfId="1106"/>
    <cellStyle name="Note 28" xfId="1107"/>
    <cellStyle name="Note 3" xfId="1108"/>
    <cellStyle name="Note 4" xfId="1109"/>
    <cellStyle name="Note 5" xfId="1110"/>
    <cellStyle name="Note 6" xfId="1111"/>
    <cellStyle name="Note 7" xfId="1112"/>
    <cellStyle name="Note 8" xfId="1113"/>
    <cellStyle name="Note 9" xfId="1114"/>
    <cellStyle name="Output 10" xfId="1115"/>
    <cellStyle name="Output 11" xfId="1116"/>
    <cellStyle name="Output 12" xfId="1117"/>
    <cellStyle name="Output 13" xfId="1118"/>
    <cellStyle name="Output 14" xfId="1119"/>
    <cellStyle name="Output 15" xfId="1120"/>
    <cellStyle name="Output 16" xfId="1121"/>
    <cellStyle name="Output 17" xfId="1122"/>
    <cellStyle name="Output 18" xfId="1123"/>
    <cellStyle name="Output 19" xfId="1124"/>
    <cellStyle name="Output 2" xfId="1125"/>
    <cellStyle name="Output 20" xfId="1126"/>
    <cellStyle name="Output 21" xfId="1127"/>
    <cellStyle name="Output 22" xfId="1128"/>
    <cellStyle name="Output 23" xfId="1129"/>
    <cellStyle name="Output 24" xfId="1130"/>
    <cellStyle name="Output 25" xfId="1131"/>
    <cellStyle name="Output 26" xfId="1132"/>
    <cellStyle name="Output 27" xfId="1133"/>
    <cellStyle name="Output 28" xfId="1134"/>
    <cellStyle name="Output 3" xfId="1135"/>
    <cellStyle name="Output 4" xfId="1136"/>
    <cellStyle name="Output 5" xfId="1137"/>
    <cellStyle name="Output 6" xfId="1138"/>
    <cellStyle name="Output 7" xfId="1139"/>
    <cellStyle name="Output 8" xfId="1140"/>
    <cellStyle name="Output 9" xfId="1141"/>
    <cellStyle name="Percent 2" xfId="1142"/>
    <cellStyle name="Percent 3" xfId="1143"/>
    <cellStyle name="Percent 4" xfId="1144"/>
    <cellStyle name="Percent 5" xfId="1145"/>
    <cellStyle name="Percent 6" xfId="1146"/>
    <cellStyle name="Title 10" xfId="1147"/>
    <cellStyle name="Title 11" xfId="1148"/>
    <cellStyle name="Title 12" xfId="1149"/>
    <cellStyle name="Title 13" xfId="1150"/>
    <cellStyle name="Title 14" xfId="1151"/>
    <cellStyle name="Title 15" xfId="1152"/>
    <cellStyle name="Title 16" xfId="1153"/>
    <cellStyle name="Title 17" xfId="1154"/>
    <cellStyle name="Title 18" xfId="1155"/>
    <cellStyle name="Title 19" xfId="1156"/>
    <cellStyle name="Title 2" xfId="1157"/>
    <cellStyle name="Title 20" xfId="1158"/>
    <cellStyle name="Title 21" xfId="1159"/>
    <cellStyle name="Title 22" xfId="1160"/>
    <cellStyle name="Title 23" xfId="1161"/>
    <cellStyle name="Title 24" xfId="1162"/>
    <cellStyle name="Title 25" xfId="1163"/>
    <cellStyle name="Title 26" xfId="1164"/>
    <cellStyle name="Title 27" xfId="1165"/>
    <cellStyle name="Title 28" xfId="1166"/>
    <cellStyle name="Title 3" xfId="1167"/>
    <cellStyle name="Title 4" xfId="1168"/>
    <cellStyle name="Title 5" xfId="1169"/>
    <cellStyle name="Title 6" xfId="1170"/>
    <cellStyle name="Title 7" xfId="1171"/>
    <cellStyle name="Title 8" xfId="1172"/>
    <cellStyle name="Title 9" xfId="1173"/>
    <cellStyle name="Total 10" xfId="1174"/>
    <cellStyle name="Total 11" xfId="1175"/>
    <cellStyle name="Total 12" xfId="1176"/>
    <cellStyle name="Total 13" xfId="1177"/>
    <cellStyle name="Total 14" xfId="1178"/>
    <cellStyle name="Total 15" xfId="1179"/>
    <cellStyle name="Total 16" xfId="1180"/>
    <cellStyle name="Total 17" xfId="1181"/>
    <cellStyle name="Total 18" xfId="1182"/>
    <cellStyle name="Total 19" xfId="1183"/>
    <cellStyle name="Total 2" xfId="1184"/>
    <cellStyle name="Total 20" xfId="1185"/>
    <cellStyle name="Total 21" xfId="1186"/>
    <cellStyle name="Total 22" xfId="1187"/>
    <cellStyle name="Total 23" xfId="1188"/>
    <cellStyle name="Total 24" xfId="1189"/>
    <cellStyle name="Total 25" xfId="1190"/>
    <cellStyle name="Total 26" xfId="1191"/>
    <cellStyle name="Total 27" xfId="1192"/>
    <cellStyle name="Total 28" xfId="1193"/>
    <cellStyle name="Total 3" xfId="1194"/>
    <cellStyle name="Total 4" xfId="1195"/>
    <cellStyle name="Total 5" xfId="1196"/>
    <cellStyle name="Total 6" xfId="1197"/>
    <cellStyle name="Total 7" xfId="1198"/>
    <cellStyle name="Total 8" xfId="1199"/>
    <cellStyle name="Total 9" xfId="1200"/>
    <cellStyle name="Warning Text 10" xfId="1201"/>
    <cellStyle name="Warning Text 11" xfId="1202"/>
    <cellStyle name="Warning Text 12" xfId="1203"/>
    <cellStyle name="Warning Text 13" xfId="1204"/>
    <cellStyle name="Warning Text 14" xfId="1205"/>
    <cellStyle name="Warning Text 15" xfId="1206"/>
    <cellStyle name="Warning Text 16" xfId="1207"/>
    <cellStyle name="Warning Text 17" xfId="1208"/>
    <cellStyle name="Warning Text 18" xfId="1209"/>
    <cellStyle name="Warning Text 19" xfId="1210"/>
    <cellStyle name="Warning Text 2" xfId="1211"/>
    <cellStyle name="Warning Text 20" xfId="1212"/>
    <cellStyle name="Warning Text 21" xfId="1213"/>
    <cellStyle name="Warning Text 22" xfId="1214"/>
    <cellStyle name="Warning Text 23" xfId="1215"/>
    <cellStyle name="Warning Text 24" xfId="1216"/>
    <cellStyle name="Warning Text 25" xfId="1217"/>
    <cellStyle name="Warning Text 26" xfId="1218"/>
    <cellStyle name="Warning Text 27" xfId="1219"/>
    <cellStyle name="Warning Text 28" xfId="1220"/>
    <cellStyle name="Warning Text 3" xfId="1221"/>
    <cellStyle name="Warning Text 4" xfId="1222"/>
    <cellStyle name="Warning Text 5" xfId="1223"/>
    <cellStyle name="Warning Text 6" xfId="1224"/>
    <cellStyle name="Warning Text 7" xfId="1225"/>
    <cellStyle name="Warning Text 8" xfId="1226"/>
    <cellStyle name="Warning Text 9" xfId="12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abSelected="1" view="pageBreakPreview" topLeftCell="A23" zoomScale="80" zoomScaleNormal="100" zoomScaleSheetLayoutView="80" workbookViewId="0">
      <selection activeCell="A23" sqref="A23"/>
    </sheetView>
  </sheetViews>
  <sheetFormatPr defaultRowHeight="14.5" x14ac:dyDescent="0.35"/>
  <cols>
    <col min="1" max="1" width="54.36328125" style="1" customWidth="1"/>
    <col min="2" max="2" width="19.54296875" style="2" customWidth="1"/>
    <col min="3" max="3" width="24" style="1" customWidth="1"/>
    <col min="4" max="4" width="13.54296875" style="1" customWidth="1"/>
    <col min="5" max="5" width="21.81640625" style="1" customWidth="1"/>
    <col min="6" max="6" width="22" style="1" customWidth="1"/>
    <col min="7" max="7" width="56.36328125" style="1" customWidth="1"/>
    <col min="8" max="8" width="10.26953125" style="1" customWidth="1"/>
    <col min="9" max="9" width="20.54296875" style="2" bestFit="1" customWidth="1"/>
    <col min="10" max="10" width="12.7265625" style="2" bestFit="1" customWidth="1"/>
    <col min="11" max="11" width="24" style="2" customWidth="1"/>
    <col min="12" max="16384" width="8.7265625" style="1"/>
  </cols>
  <sheetData>
    <row r="1" spans="1:11" ht="14.5" customHeight="1" x14ac:dyDescent="0.35">
      <c r="A1" s="82" t="s">
        <v>69</v>
      </c>
      <c r="B1" s="82"/>
      <c r="C1" s="82"/>
      <c r="D1" s="82"/>
      <c r="E1" s="82"/>
      <c r="F1" s="82"/>
      <c r="G1" s="82"/>
    </row>
    <row r="2" spans="1:11" ht="14.5" customHeight="1" x14ac:dyDescent="0.35">
      <c r="A2" s="82" t="s">
        <v>70</v>
      </c>
      <c r="B2" s="82"/>
      <c r="C2" s="82"/>
      <c r="D2" s="82"/>
      <c r="E2" s="82"/>
      <c r="F2" s="82"/>
      <c r="G2" s="82"/>
    </row>
    <row r="3" spans="1:11" x14ac:dyDescent="0.35">
      <c r="A3" s="80"/>
      <c r="B3" s="80"/>
      <c r="C3" s="80"/>
      <c r="D3" s="80"/>
      <c r="E3" s="80"/>
    </row>
    <row r="4" spans="1:11" s="5" customFormat="1" ht="16.5" customHeight="1" thickBot="1" x14ac:dyDescent="0.4">
      <c r="A4" s="81" t="s">
        <v>1</v>
      </c>
      <c r="B4" s="3"/>
      <c r="C4" s="7" t="s">
        <v>2</v>
      </c>
      <c r="D4" s="7" t="s">
        <v>3</v>
      </c>
      <c r="E4" s="4" t="s">
        <v>4</v>
      </c>
      <c r="F4" s="77" t="s">
        <v>5</v>
      </c>
      <c r="G4" s="83" t="s">
        <v>6</v>
      </c>
      <c r="H4" s="54"/>
      <c r="I4" s="55"/>
      <c r="J4" s="55"/>
      <c r="K4" s="55" t="s">
        <v>0</v>
      </c>
    </row>
    <row r="5" spans="1:11" s="5" customFormat="1" ht="13.5" customHeight="1" x14ac:dyDescent="0.35">
      <c r="A5" s="81"/>
      <c r="B5" s="86" t="s">
        <v>7</v>
      </c>
      <c r="C5" s="88" t="s">
        <v>8</v>
      </c>
      <c r="D5" s="6"/>
      <c r="E5" s="90" t="s">
        <v>9</v>
      </c>
      <c r="F5" s="78"/>
      <c r="G5" s="84"/>
      <c r="H5" s="54"/>
      <c r="I5" s="55"/>
      <c r="J5" s="55"/>
      <c r="K5" s="55"/>
    </row>
    <row r="6" spans="1:11" s="5" customFormat="1" ht="29.5" customHeight="1" thickBot="1" x14ac:dyDescent="0.4">
      <c r="A6" s="81"/>
      <c r="B6" s="87"/>
      <c r="C6" s="89"/>
      <c r="D6" s="8"/>
      <c r="E6" s="91"/>
      <c r="F6" s="79"/>
      <c r="G6" s="85"/>
      <c r="H6" s="54"/>
      <c r="I6" s="55"/>
      <c r="J6" s="55"/>
      <c r="K6" s="55"/>
    </row>
    <row r="7" spans="1:11" s="5" customFormat="1" ht="10" customHeight="1" x14ac:dyDescent="0.35">
      <c r="A7" s="9">
        <v>2</v>
      </c>
      <c r="B7" s="10">
        <v>7</v>
      </c>
      <c r="C7" s="9">
        <v>8</v>
      </c>
      <c r="D7" s="9"/>
      <c r="E7" s="9">
        <v>9</v>
      </c>
      <c r="F7" s="11">
        <v>10</v>
      </c>
      <c r="G7" s="9">
        <v>11</v>
      </c>
      <c r="H7" s="54"/>
      <c r="I7" s="55"/>
      <c r="J7" s="55"/>
      <c r="K7" s="55"/>
    </row>
    <row r="8" spans="1:11" s="5" customFormat="1" ht="37.5" customHeight="1" x14ac:dyDescent="0.35">
      <c r="A8" s="12" t="s">
        <v>10</v>
      </c>
      <c r="B8" s="13">
        <f>B9+B33+B53</f>
        <v>4937520005</v>
      </c>
      <c r="C8" s="14">
        <f>C9+C33+C53</f>
        <v>4857294005</v>
      </c>
      <c r="D8" s="14">
        <f>B8-C8</f>
        <v>80226000</v>
      </c>
      <c r="E8" s="14">
        <f>E9+E33+E53</f>
        <v>5130066005</v>
      </c>
      <c r="F8" s="14">
        <f>E8-B8</f>
        <v>192546000</v>
      </c>
      <c r="G8" s="14"/>
      <c r="H8" s="56"/>
      <c r="I8" s="55"/>
      <c r="J8" s="55"/>
      <c r="K8" s="55"/>
    </row>
    <row r="9" spans="1:11" s="20" customFormat="1" ht="37.5" customHeight="1" x14ac:dyDescent="0.35">
      <c r="A9" s="57" t="s">
        <v>10</v>
      </c>
      <c r="B9" s="58">
        <f>B10+B13+B16+B18+B23+B26+B30</f>
        <v>1984110005</v>
      </c>
      <c r="C9" s="59">
        <f>C10+C13+C16+C18+C23+C26+C30</f>
        <v>1903884005</v>
      </c>
      <c r="D9" s="14">
        <f t="shared" ref="D9:D55" si="0">B9-C9</f>
        <v>80226000</v>
      </c>
      <c r="E9" s="59">
        <f>E13+E16+E18+E23+E26+E30</f>
        <v>2012950005</v>
      </c>
      <c r="F9" s="14">
        <f>E9-B9</f>
        <v>28840000</v>
      </c>
      <c r="G9" s="60"/>
      <c r="H9" s="61"/>
      <c r="I9" s="62"/>
      <c r="J9" s="62"/>
      <c r="K9" s="62"/>
    </row>
    <row r="10" spans="1:11" s="20" customFormat="1" ht="37.5" customHeight="1" x14ac:dyDescent="0.35">
      <c r="A10" s="15" t="s">
        <v>11</v>
      </c>
      <c r="B10" s="16"/>
      <c r="C10" s="17"/>
      <c r="D10" s="14"/>
      <c r="E10" s="18"/>
      <c r="F10" s="14"/>
      <c r="G10" s="19" t="s">
        <v>12</v>
      </c>
      <c r="H10" s="61"/>
      <c r="I10" s="62"/>
      <c r="J10" s="62"/>
      <c r="K10" s="62"/>
    </row>
    <row r="11" spans="1:11" s="20" customFormat="1" ht="26.5" customHeight="1" x14ac:dyDescent="0.35">
      <c r="A11" s="21" t="s">
        <v>13</v>
      </c>
      <c r="B11" s="22"/>
      <c r="C11" s="23"/>
      <c r="D11" s="14"/>
      <c r="E11" s="24"/>
      <c r="F11" s="14"/>
      <c r="G11" s="25"/>
      <c r="H11" s="63"/>
      <c r="I11" s="62"/>
      <c r="J11" s="62"/>
      <c r="K11" s="62"/>
    </row>
    <row r="12" spans="1:11" s="20" customFormat="1" ht="37" customHeight="1" x14ac:dyDescent="0.35">
      <c r="A12" s="21" t="s">
        <v>14</v>
      </c>
      <c r="B12" s="22"/>
      <c r="C12" s="23"/>
      <c r="D12" s="14"/>
      <c r="E12" s="24"/>
      <c r="F12" s="14"/>
      <c r="G12" s="25" t="s">
        <v>0</v>
      </c>
      <c r="H12" s="63"/>
      <c r="I12" s="62"/>
      <c r="J12" s="62"/>
      <c r="K12" s="62"/>
    </row>
    <row r="13" spans="1:11" s="5" customFormat="1" ht="22.5" customHeight="1" x14ac:dyDescent="0.35">
      <c r="A13" s="26" t="s">
        <v>15</v>
      </c>
      <c r="B13" s="13">
        <f>SUM(B14:B15)</f>
        <v>1628173365</v>
      </c>
      <c r="C13" s="13">
        <f>SUM(C14:C15)</f>
        <v>1622953365</v>
      </c>
      <c r="D13" s="14">
        <f t="shared" si="0"/>
        <v>5220000</v>
      </c>
      <c r="E13" s="14">
        <f>SUM(E14:E15)</f>
        <v>1623633365</v>
      </c>
      <c r="F13" s="14">
        <f>E13-B13</f>
        <v>-4540000</v>
      </c>
      <c r="G13" s="27" t="s">
        <v>12</v>
      </c>
      <c r="H13" s="64"/>
      <c r="I13" s="55"/>
      <c r="J13" s="55"/>
      <c r="K13" s="55"/>
    </row>
    <row r="14" spans="1:11" s="5" customFormat="1" ht="22.5" customHeight="1" x14ac:dyDescent="0.35">
      <c r="A14" s="28" t="s">
        <v>16</v>
      </c>
      <c r="B14" s="29">
        <v>1518153365</v>
      </c>
      <c r="C14" s="29">
        <v>1518153365</v>
      </c>
      <c r="D14" s="14">
        <f t="shared" si="0"/>
        <v>0</v>
      </c>
      <c r="E14" s="29">
        <v>1518153365</v>
      </c>
      <c r="F14" s="14">
        <f>E14-B14</f>
        <v>0</v>
      </c>
      <c r="G14" s="27" t="s">
        <v>12</v>
      </c>
      <c r="H14" s="64" t="s">
        <v>0</v>
      </c>
      <c r="I14" s="55"/>
      <c r="J14" s="55"/>
      <c r="K14" s="55"/>
    </row>
    <row r="15" spans="1:11" s="5" customFormat="1" ht="108.5" customHeight="1" x14ac:dyDescent="0.35">
      <c r="A15" s="28" t="s">
        <v>17</v>
      </c>
      <c r="B15" s="30">
        <v>110020000</v>
      </c>
      <c r="C15" s="31">
        <v>104800000</v>
      </c>
      <c r="D15" s="14">
        <f t="shared" si="0"/>
        <v>5220000</v>
      </c>
      <c r="E15" s="30">
        <v>105480000</v>
      </c>
      <c r="F15" s="14">
        <f>E15-B15</f>
        <v>-4540000</v>
      </c>
      <c r="G15" s="32" t="s">
        <v>18</v>
      </c>
      <c r="H15" s="64"/>
      <c r="I15" s="55"/>
      <c r="J15" s="55"/>
      <c r="K15" s="55"/>
    </row>
    <row r="16" spans="1:11" s="5" customFormat="1" ht="22.5" customHeight="1" x14ac:dyDescent="0.35">
      <c r="A16" s="12" t="s">
        <v>19</v>
      </c>
      <c r="B16" s="33">
        <v>0</v>
      </c>
      <c r="C16" s="34"/>
      <c r="D16" s="14">
        <f t="shared" si="0"/>
        <v>0</v>
      </c>
      <c r="E16" s="14">
        <f>E17</f>
        <v>15600000</v>
      </c>
      <c r="F16" s="14">
        <f>E16-B16</f>
        <v>15600000</v>
      </c>
      <c r="G16" s="27" t="s">
        <v>12</v>
      </c>
      <c r="H16" s="64"/>
      <c r="I16" s="55"/>
      <c r="J16" s="55"/>
      <c r="K16" s="55"/>
    </row>
    <row r="17" spans="1:11" s="5" customFormat="1" ht="45.5" customHeight="1" x14ac:dyDescent="0.35">
      <c r="A17" s="28" t="s">
        <v>20</v>
      </c>
      <c r="B17" s="35" t="s">
        <v>0</v>
      </c>
      <c r="C17" s="36"/>
      <c r="D17" s="14"/>
      <c r="E17" s="35">
        <v>15600000</v>
      </c>
      <c r="F17" s="14">
        <f>E17</f>
        <v>15600000</v>
      </c>
      <c r="G17" s="32" t="s">
        <v>21</v>
      </c>
      <c r="H17" s="64"/>
      <c r="I17" s="55"/>
      <c r="J17" s="55"/>
      <c r="K17" s="55"/>
    </row>
    <row r="18" spans="1:11" s="5" customFormat="1" ht="22.5" customHeight="1" x14ac:dyDescent="0.35">
      <c r="A18" s="12" t="s">
        <v>22</v>
      </c>
      <c r="B18" s="37">
        <f>SUM(B19:B22)</f>
        <v>145413640</v>
      </c>
      <c r="C18" s="37">
        <f>SUM(C19:C22)</f>
        <v>106332640</v>
      </c>
      <c r="D18" s="14">
        <f t="shared" si="0"/>
        <v>39081000</v>
      </c>
      <c r="E18" s="38">
        <f>SUM(E19:E22)</f>
        <v>154518640</v>
      </c>
      <c r="F18" s="14">
        <f t="shared" ref="F18:F24" si="1">E18-B18</f>
        <v>9105000</v>
      </c>
      <c r="G18" s="27" t="s">
        <v>12</v>
      </c>
      <c r="H18" s="64"/>
      <c r="I18" s="55"/>
      <c r="J18" s="55"/>
      <c r="K18" s="55"/>
    </row>
    <row r="19" spans="1:11" s="5" customFormat="1" ht="53.5" customHeight="1" x14ac:dyDescent="0.35">
      <c r="A19" s="28" t="s">
        <v>23</v>
      </c>
      <c r="B19" s="29">
        <v>17165040</v>
      </c>
      <c r="C19" s="31">
        <v>17165040</v>
      </c>
      <c r="D19" s="14">
        <f t="shared" si="0"/>
        <v>0</v>
      </c>
      <c r="E19" s="29">
        <v>20163040</v>
      </c>
      <c r="F19" s="14">
        <f t="shared" si="1"/>
        <v>2998000</v>
      </c>
      <c r="G19" s="32" t="s">
        <v>24</v>
      </c>
      <c r="H19" s="64"/>
      <c r="I19" s="55"/>
      <c r="J19" s="55"/>
      <c r="K19" s="55"/>
    </row>
    <row r="20" spans="1:11" s="5" customFormat="1" ht="55" customHeight="1" x14ac:dyDescent="0.35">
      <c r="A20" s="28" t="s">
        <v>25</v>
      </c>
      <c r="B20" s="29">
        <v>21600000</v>
      </c>
      <c r="C20" s="29">
        <v>21600000</v>
      </c>
      <c r="D20" s="14">
        <f t="shared" si="0"/>
        <v>0</v>
      </c>
      <c r="E20" s="29">
        <v>33600000</v>
      </c>
      <c r="F20" s="14">
        <f t="shared" si="1"/>
        <v>12000000</v>
      </c>
      <c r="G20" s="32" t="s">
        <v>26</v>
      </c>
      <c r="H20" s="64"/>
      <c r="I20" s="55"/>
      <c r="J20" s="55"/>
      <c r="K20" s="55"/>
    </row>
    <row r="21" spans="1:11" s="5" customFormat="1" ht="64.5" customHeight="1" x14ac:dyDescent="0.35">
      <c r="A21" s="28" t="s">
        <v>27</v>
      </c>
      <c r="B21" s="29">
        <v>6092800</v>
      </c>
      <c r="C21" s="29">
        <v>6092800</v>
      </c>
      <c r="D21" s="14">
        <f t="shared" si="0"/>
        <v>0</v>
      </c>
      <c r="E21" s="29">
        <v>8542800</v>
      </c>
      <c r="F21" s="14">
        <f t="shared" si="1"/>
        <v>2450000</v>
      </c>
      <c r="G21" s="32" t="s">
        <v>28</v>
      </c>
      <c r="H21" s="64"/>
      <c r="I21" s="55"/>
      <c r="J21" s="55"/>
      <c r="K21" s="55"/>
    </row>
    <row r="22" spans="1:11" s="5" customFormat="1" ht="98" customHeight="1" x14ac:dyDescent="0.35">
      <c r="A22" s="28" t="s">
        <v>29</v>
      </c>
      <c r="B22" s="29">
        <v>100555800</v>
      </c>
      <c r="C22" s="31">
        <v>61474800</v>
      </c>
      <c r="D22" s="14">
        <f t="shared" si="0"/>
        <v>39081000</v>
      </c>
      <c r="E22" s="38">
        <f>119475800-27263000</f>
        <v>92212800</v>
      </c>
      <c r="F22" s="14">
        <f t="shared" si="1"/>
        <v>-8343000</v>
      </c>
      <c r="G22" s="32" t="s">
        <v>30</v>
      </c>
      <c r="H22" s="64"/>
      <c r="I22" s="55">
        <f>F22</f>
        <v>-8343000</v>
      </c>
      <c r="J22" s="55"/>
      <c r="K22" s="55"/>
    </row>
    <row r="23" spans="1:11" s="5" customFormat="1" ht="34" customHeight="1" x14ac:dyDescent="0.35">
      <c r="A23" s="12" t="s">
        <v>31</v>
      </c>
      <c r="B23" s="37"/>
      <c r="C23" s="34"/>
      <c r="D23" s="14">
        <f t="shared" si="0"/>
        <v>0</v>
      </c>
      <c r="E23" s="38">
        <f>SUM(E24:E25)</f>
        <v>44600000</v>
      </c>
      <c r="F23" s="14">
        <f t="shared" si="1"/>
        <v>44600000</v>
      </c>
      <c r="G23" s="27" t="s">
        <v>12</v>
      </c>
      <c r="H23" s="64"/>
      <c r="I23" s="55"/>
      <c r="J23" s="55"/>
      <c r="K23" s="55"/>
    </row>
    <row r="24" spans="1:11" s="5" customFormat="1" ht="101.5" customHeight="1" x14ac:dyDescent="0.35">
      <c r="A24" s="28" t="s">
        <v>32</v>
      </c>
      <c r="B24" s="39">
        <v>0</v>
      </c>
      <c r="C24" s="36"/>
      <c r="D24" s="14">
        <f t="shared" si="0"/>
        <v>0</v>
      </c>
      <c r="E24" s="39">
        <v>44600000</v>
      </c>
      <c r="F24" s="14">
        <f t="shared" si="1"/>
        <v>44600000</v>
      </c>
      <c r="G24" s="32" t="s">
        <v>33</v>
      </c>
      <c r="H24" s="64"/>
      <c r="I24" s="55">
        <f>B22-C22</f>
        <v>39081000</v>
      </c>
      <c r="J24" s="55"/>
      <c r="K24" s="55"/>
    </row>
    <row r="25" spans="1:11" s="5" customFormat="1" ht="31.5" customHeight="1" x14ac:dyDescent="0.35">
      <c r="A25" s="28" t="s">
        <v>34</v>
      </c>
      <c r="B25" s="13" t="s">
        <v>0</v>
      </c>
      <c r="C25" s="36"/>
      <c r="D25" s="14"/>
      <c r="E25" s="40"/>
      <c r="F25" s="14"/>
      <c r="G25" s="27" t="s">
        <v>12</v>
      </c>
      <c r="H25" s="64" t="s">
        <v>0</v>
      </c>
      <c r="I25" s="55">
        <f>SUM(I22:I24)</f>
        <v>30738000</v>
      </c>
      <c r="J25" s="55"/>
      <c r="K25" s="55"/>
    </row>
    <row r="26" spans="1:11" s="5" customFormat="1" ht="31.5" customHeight="1" x14ac:dyDescent="0.35">
      <c r="A26" s="12" t="s">
        <v>35</v>
      </c>
      <c r="B26" s="37">
        <f>SUM(B27:B29)</f>
        <v>122640000</v>
      </c>
      <c r="C26" s="37">
        <f>SUM(C27:C29)</f>
        <v>104640000</v>
      </c>
      <c r="D26" s="14">
        <f t="shared" si="0"/>
        <v>18000000</v>
      </c>
      <c r="E26" s="38">
        <f>SUM(E27:E29)</f>
        <v>104640000</v>
      </c>
      <c r="F26" s="14">
        <f>E26-B26</f>
        <v>-18000000</v>
      </c>
      <c r="G26" s="27" t="s">
        <v>12</v>
      </c>
      <c r="H26" s="64"/>
      <c r="I26" s="55"/>
      <c r="J26" s="55"/>
      <c r="K26" s="55"/>
    </row>
    <row r="27" spans="1:11" s="5" customFormat="1" ht="22.5" customHeight="1" x14ac:dyDescent="0.35">
      <c r="A27" s="28" t="s">
        <v>36</v>
      </c>
      <c r="B27" s="39">
        <v>2000000</v>
      </c>
      <c r="C27" s="39">
        <v>2000000</v>
      </c>
      <c r="D27" s="14">
        <f t="shared" si="0"/>
        <v>0</v>
      </c>
      <c r="E27" s="38">
        <v>2000000</v>
      </c>
      <c r="F27" s="14">
        <f>E27-B27</f>
        <v>0</v>
      </c>
      <c r="G27" s="27" t="s">
        <v>12</v>
      </c>
      <c r="H27" s="64"/>
      <c r="I27" s="55">
        <v>27263000</v>
      </c>
      <c r="J27" s="55"/>
      <c r="K27" s="55"/>
    </row>
    <row r="28" spans="1:11" s="5" customFormat="1" ht="33" customHeight="1" x14ac:dyDescent="0.35">
      <c r="A28" s="28" t="s">
        <v>37</v>
      </c>
      <c r="B28" s="29">
        <v>9940000</v>
      </c>
      <c r="C28" s="29">
        <v>9940000</v>
      </c>
      <c r="D28" s="14">
        <f t="shared" si="0"/>
        <v>0</v>
      </c>
      <c r="E28" s="29">
        <v>9940000</v>
      </c>
      <c r="F28" s="14" t="s">
        <v>0</v>
      </c>
      <c r="G28" s="27" t="s">
        <v>12</v>
      </c>
      <c r="H28" s="64"/>
      <c r="I28" s="55">
        <f>E22-I27</f>
        <v>64949800</v>
      </c>
      <c r="J28" s="55"/>
      <c r="K28" s="55"/>
    </row>
    <row r="29" spans="1:11" s="5" customFormat="1" ht="52.5" customHeight="1" x14ac:dyDescent="0.35">
      <c r="A29" s="28" t="s">
        <v>38</v>
      </c>
      <c r="B29" s="29">
        <v>110700000</v>
      </c>
      <c r="C29" s="29">
        <v>92700000</v>
      </c>
      <c r="D29" s="14">
        <f t="shared" si="0"/>
        <v>18000000</v>
      </c>
      <c r="E29" s="29">
        <v>92700000</v>
      </c>
      <c r="F29" s="14">
        <f t="shared" ref="F29:F38" si="2">E29-B29</f>
        <v>-18000000</v>
      </c>
      <c r="G29" s="32" t="s">
        <v>39</v>
      </c>
      <c r="H29" s="64"/>
      <c r="I29" s="55"/>
      <c r="J29" s="55"/>
      <c r="K29" s="55"/>
    </row>
    <row r="30" spans="1:11" s="5" customFormat="1" ht="35" customHeight="1" x14ac:dyDescent="0.35">
      <c r="A30" s="12" t="s">
        <v>40</v>
      </c>
      <c r="B30" s="37">
        <f>SUM(B31:B32)</f>
        <v>87883000</v>
      </c>
      <c r="C30" s="37">
        <f>SUM(C31:C32)</f>
        <v>69958000</v>
      </c>
      <c r="D30" s="14">
        <f t="shared" si="0"/>
        <v>17925000</v>
      </c>
      <c r="E30" s="38">
        <f>SUM(E31:E32)</f>
        <v>69958000</v>
      </c>
      <c r="F30" s="14">
        <f t="shared" si="2"/>
        <v>-17925000</v>
      </c>
      <c r="G30" s="27" t="s">
        <v>12</v>
      </c>
      <c r="H30" s="64"/>
      <c r="I30" s="55"/>
      <c r="J30" s="55"/>
      <c r="K30" s="55"/>
    </row>
    <row r="31" spans="1:11" s="5" customFormat="1" ht="84.5" customHeight="1" x14ac:dyDescent="0.35">
      <c r="A31" s="28" t="s">
        <v>41</v>
      </c>
      <c r="B31" s="29">
        <v>83413000</v>
      </c>
      <c r="C31" s="29">
        <v>65488000</v>
      </c>
      <c r="D31" s="14">
        <f t="shared" si="0"/>
        <v>17925000</v>
      </c>
      <c r="E31" s="29">
        <v>65488000</v>
      </c>
      <c r="F31" s="14">
        <f t="shared" si="2"/>
        <v>-17925000</v>
      </c>
      <c r="G31" s="32" t="s">
        <v>42</v>
      </c>
      <c r="H31" s="64"/>
      <c r="I31" s="65"/>
      <c r="J31" s="55"/>
      <c r="K31" s="66"/>
    </row>
    <row r="32" spans="1:11" s="5" customFormat="1" ht="22.5" customHeight="1" x14ac:dyDescent="0.35">
      <c r="A32" s="28" t="s">
        <v>43</v>
      </c>
      <c r="B32" s="29">
        <v>4470000</v>
      </c>
      <c r="C32" s="29">
        <v>4470000</v>
      </c>
      <c r="D32" s="14">
        <f t="shared" si="0"/>
        <v>0</v>
      </c>
      <c r="E32" s="29">
        <v>4470000</v>
      </c>
      <c r="F32" s="14">
        <f t="shared" si="2"/>
        <v>0</v>
      </c>
      <c r="G32" s="27" t="s">
        <v>12</v>
      </c>
      <c r="H32" s="64"/>
      <c r="I32" s="20"/>
      <c r="J32" s="55"/>
      <c r="K32" s="55"/>
    </row>
    <row r="33" spans="1:11" s="5" customFormat="1" ht="34" customHeight="1" x14ac:dyDescent="0.35">
      <c r="A33" s="26" t="s">
        <v>44</v>
      </c>
      <c r="B33" s="67">
        <f>B34+B37</f>
        <v>2926110000</v>
      </c>
      <c r="C33" s="67">
        <f>C34+C37</f>
        <v>2926110000</v>
      </c>
      <c r="D33" s="14">
        <f t="shared" si="0"/>
        <v>0</v>
      </c>
      <c r="E33" s="68">
        <f>E34+E37</f>
        <v>3089816000</v>
      </c>
      <c r="F33" s="14">
        <f t="shared" si="2"/>
        <v>163706000</v>
      </c>
      <c r="G33" s="27" t="s">
        <v>12</v>
      </c>
      <c r="H33" s="64" t="s">
        <v>0</v>
      </c>
      <c r="I33" s="55"/>
      <c r="J33" s="55"/>
      <c r="K33" s="55"/>
    </row>
    <row r="34" spans="1:11" s="5" customFormat="1" ht="22.5" customHeight="1" x14ac:dyDescent="0.35">
      <c r="A34" s="26" t="s">
        <v>45</v>
      </c>
      <c r="B34" s="13">
        <f>SUM(B35:B36)</f>
        <v>2072010000</v>
      </c>
      <c r="C34" s="13">
        <f>SUM(C35:C36)</f>
        <v>2072010000</v>
      </c>
      <c r="D34" s="14">
        <f t="shared" si="0"/>
        <v>0</v>
      </c>
      <c r="E34" s="41">
        <f>SUM(E35:E36)</f>
        <v>2072010000</v>
      </c>
      <c r="F34" s="14">
        <f t="shared" si="2"/>
        <v>0</v>
      </c>
      <c r="G34" s="27" t="s">
        <v>12</v>
      </c>
      <c r="H34" s="64"/>
      <c r="I34" s="62"/>
      <c r="J34" s="55"/>
      <c r="K34" s="55"/>
    </row>
    <row r="35" spans="1:11" s="5" customFormat="1" ht="49.5" customHeight="1" x14ac:dyDescent="0.35">
      <c r="A35" s="42" t="s">
        <v>46</v>
      </c>
      <c r="B35" s="43">
        <v>45000000</v>
      </c>
      <c r="C35" s="43">
        <v>45000000</v>
      </c>
      <c r="D35" s="14">
        <f t="shared" si="0"/>
        <v>0</v>
      </c>
      <c r="E35" s="43">
        <v>45000000</v>
      </c>
      <c r="F35" s="14">
        <f t="shared" si="2"/>
        <v>0</v>
      </c>
      <c r="G35" s="27" t="s">
        <v>12</v>
      </c>
      <c r="H35" s="64"/>
      <c r="I35" s="55"/>
      <c r="J35" s="55"/>
      <c r="K35" s="55"/>
    </row>
    <row r="36" spans="1:11" s="5" customFormat="1" ht="34" customHeight="1" x14ac:dyDescent="0.35">
      <c r="A36" s="42" t="s">
        <v>47</v>
      </c>
      <c r="B36" s="29">
        <v>2027010000</v>
      </c>
      <c r="C36" s="29">
        <v>2027010000</v>
      </c>
      <c r="D36" s="14">
        <f t="shared" si="0"/>
        <v>0</v>
      </c>
      <c r="E36" s="29">
        <v>2027010000</v>
      </c>
      <c r="F36" s="14">
        <f t="shared" si="2"/>
        <v>0</v>
      </c>
      <c r="G36" s="27" t="s">
        <v>12</v>
      </c>
      <c r="H36" s="64"/>
      <c r="I36" s="55"/>
      <c r="J36" s="55"/>
      <c r="K36" s="55"/>
    </row>
    <row r="37" spans="1:11" s="5" customFormat="1" ht="31.5" customHeight="1" x14ac:dyDescent="0.35">
      <c r="A37" s="26" t="s">
        <v>48</v>
      </c>
      <c r="B37" s="13">
        <f>SUM(B38:B52)</f>
        <v>854100000</v>
      </c>
      <c r="C37" s="13">
        <f>SUM(C38:C52)</f>
        <v>854100000</v>
      </c>
      <c r="D37" s="14">
        <f t="shared" si="0"/>
        <v>0</v>
      </c>
      <c r="E37" s="41">
        <f>SUM(E38:E52)</f>
        <v>1017806000</v>
      </c>
      <c r="F37" s="14">
        <f t="shared" si="2"/>
        <v>163706000</v>
      </c>
      <c r="G37" s="27" t="s">
        <v>49</v>
      </c>
      <c r="H37" s="64"/>
      <c r="I37" s="65"/>
      <c r="J37" s="55"/>
      <c r="K37" s="55"/>
    </row>
    <row r="38" spans="1:11" s="5" customFormat="1" ht="73" customHeight="1" x14ac:dyDescent="0.35">
      <c r="A38" s="42" t="s">
        <v>50</v>
      </c>
      <c r="B38" s="29">
        <v>683100000</v>
      </c>
      <c r="C38" s="29">
        <v>683100000</v>
      </c>
      <c r="D38" s="14">
        <f t="shared" si="0"/>
        <v>0</v>
      </c>
      <c r="E38" s="41">
        <v>838806000</v>
      </c>
      <c r="F38" s="14">
        <f t="shared" si="2"/>
        <v>155706000</v>
      </c>
      <c r="G38" s="32" t="s">
        <v>51</v>
      </c>
      <c r="H38" s="64"/>
      <c r="I38" s="55"/>
      <c r="J38" s="55"/>
      <c r="K38" s="55"/>
    </row>
    <row r="39" spans="1:11" s="5" customFormat="1" ht="16" customHeight="1" x14ac:dyDescent="0.35">
      <c r="A39" s="69" t="s">
        <v>52</v>
      </c>
      <c r="B39" s="29"/>
      <c r="C39" s="44"/>
      <c r="D39" s="14">
        <f t="shared" si="0"/>
        <v>0</v>
      </c>
      <c r="E39" s="41"/>
      <c r="F39" s="14">
        <v>25500000</v>
      </c>
      <c r="G39" s="70">
        <v>10250000</v>
      </c>
      <c r="H39" s="64"/>
      <c r="I39" s="55"/>
      <c r="J39" s="55"/>
      <c r="K39" s="55"/>
    </row>
    <row r="40" spans="1:11" s="5" customFormat="1" ht="16" customHeight="1" x14ac:dyDescent="0.35">
      <c r="A40" s="69" t="s">
        <v>53</v>
      </c>
      <c r="B40" s="29"/>
      <c r="C40" s="44" t="s">
        <v>0</v>
      </c>
      <c r="D40" s="14">
        <v>0</v>
      </c>
      <c r="E40" s="41"/>
      <c r="F40" s="14">
        <f>F38-F39</f>
        <v>130206000</v>
      </c>
      <c r="G40" s="70">
        <v>2280000</v>
      </c>
      <c r="H40" s="64"/>
      <c r="I40" s="55"/>
      <c r="J40" s="55"/>
      <c r="K40" s="55"/>
    </row>
    <row r="41" spans="1:11" s="5" customFormat="1" ht="16" customHeight="1" x14ac:dyDescent="0.35">
      <c r="A41" s="69" t="s">
        <v>54</v>
      </c>
      <c r="B41" s="29"/>
      <c r="C41" s="44"/>
      <c r="D41" s="14">
        <f t="shared" si="0"/>
        <v>0</v>
      </c>
      <c r="E41" s="41"/>
      <c r="F41" s="14">
        <v>170000000</v>
      </c>
      <c r="G41" s="70">
        <v>19250000</v>
      </c>
      <c r="H41" s="64"/>
      <c r="I41" s="55"/>
      <c r="J41" s="55"/>
      <c r="K41" s="55"/>
    </row>
    <row r="42" spans="1:11" s="5" customFormat="1" ht="33.5" customHeight="1" x14ac:dyDescent="0.35">
      <c r="A42" s="71" t="s">
        <v>55</v>
      </c>
      <c r="B42" s="29"/>
      <c r="C42" s="44"/>
      <c r="D42" s="14">
        <f t="shared" si="0"/>
        <v>0</v>
      </c>
      <c r="E42" s="41"/>
      <c r="F42" s="14">
        <f>F41-F40</f>
        <v>39794000</v>
      </c>
      <c r="G42" s="70">
        <v>6000000</v>
      </c>
      <c r="H42" s="64"/>
      <c r="I42" s="55"/>
      <c r="J42" s="55"/>
      <c r="K42" s="55"/>
    </row>
    <row r="43" spans="1:11" s="5" customFormat="1" ht="16" customHeight="1" x14ac:dyDescent="0.35">
      <c r="A43" s="69" t="s">
        <v>56</v>
      </c>
      <c r="B43" s="29"/>
      <c r="C43" s="44"/>
      <c r="D43" s="14">
        <f t="shared" si="0"/>
        <v>0</v>
      </c>
      <c r="E43" s="41"/>
      <c r="F43" s="14"/>
      <c r="G43" s="70">
        <v>49495000</v>
      </c>
      <c r="H43" s="64"/>
      <c r="I43" s="55"/>
      <c r="J43" s="55"/>
      <c r="K43" s="55"/>
    </row>
    <row r="44" spans="1:11" s="5" customFormat="1" ht="16" customHeight="1" x14ac:dyDescent="0.35">
      <c r="A44" s="69" t="s">
        <v>57</v>
      </c>
      <c r="B44" s="29"/>
      <c r="C44" s="44"/>
      <c r="D44" s="14">
        <f t="shared" si="0"/>
        <v>0</v>
      </c>
      <c r="E44" s="41"/>
      <c r="F44" s="14"/>
      <c r="G44" s="70">
        <v>5655000</v>
      </c>
      <c r="H44" s="64"/>
      <c r="I44" s="55">
        <f>SUM(G44:G45)</f>
        <v>13405000</v>
      </c>
      <c r="J44" s="55"/>
      <c r="K44" s="55"/>
    </row>
    <row r="45" spans="1:11" s="5" customFormat="1" ht="16" customHeight="1" x14ac:dyDescent="0.35">
      <c r="A45" s="69" t="s">
        <v>58</v>
      </c>
      <c r="B45" s="29"/>
      <c r="C45" s="44"/>
      <c r="D45" s="14">
        <f t="shared" si="0"/>
        <v>0</v>
      </c>
      <c r="E45" s="41"/>
      <c r="F45" s="14"/>
      <c r="G45" s="70">
        <v>7750000</v>
      </c>
      <c r="H45" s="64"/>
      <c r="I45" s="55"/>
      <c r="J45" s="55"/>
      <c r="K45" s="55"/>
    </row>
    <row r="46" spans="1:11" s="5" customFormat="1" ht="16" customHeight="1" x14ac:dyDescent="0.35">
      <c r="A46" s="72" t="s">
        <v>59</v>
      </c>
      <c r="B46" s="29"/>
      <c r="C46" s="44"/>
      <c r="D46" s="14">
        <f t="shared" si="0"/>
        <v>0</v>
      </c>
      <c r="E46" s="41"/>
      <c r="F46" s="14"/>
      <c r="G46" s="70"/>
      <c r="H46" s="64" t="s">
        <v>0</v>
      </c>
      <c r="I46" s="55">
        <f>SUM(I22:I45)</f>
        <v>167093800</v>
      </c>
      <c r="J46" s="55"/>
      <c r="K46" s="55"/>
    </row>
    <row r="47" spans="1:11" s="5" customFormat="1" ht="16" customHeight="1" x14ac:dyDescent="0.35">
      <c r="A47" s="69" t="s">
        <v>60</v>
      </c>
      <c r="B47" s="29"/>
      <c r="C47" s="44"/>
      <c r="D47" s="14">
        <f t="shared" si="0"/>
        <v>0</v>
      </c>
      <c r="E47" s="41"/>
      <c r="F47" s="14" t="s">
        <v>0</v>
      </c>
      <c r="G47" s="70">
        <v>4400000</v>
      </c>
      <c r="H47" s="64"/>
      <c r="I47" s="55"/>
      <c r="J47" s="55"/>
      <c r="K47" s="55"/>
    </row>
    <row r="48" spans="1:11" s="5" customFormat="1" ht="16" customHeight="1" x14ac:dyDescent="0.35">
      <c r="A48" s="69" t="s">
        <v>61</v>
      </c>
      <c r="B48" s="29"/>
      <c r="C48" s="44"/>
      <c r="D48" s="14">
        <f t="shared" si="0"/>
        <v>0</v>
      </c>
      <c r="E48" s="41"/>
      <c r="F48" s="14"/>
      <c r="G48" s="70">
        <v>14300000</v>
      </c>
      <c r="H48" s="64"/>
      <c r="I48" s="55"/>
      <c r="J48" s="55"/>
      <c r="K48" s="55"/>
    </row>
    <row r="49" spans="1:11" s="5" customFormat="1" ht="16" customHeight="1" x14ac:dyDescent="0.35">
      <c r="A49" s="69" t="s">
        <v>62</v>
      </c>
      <c r="B49" s="29"/>
      <c r="C49" s="44"/>
      <c r="D49" s="14">
        <f t="shared" si="0"/>
        <v>0</v>
      </c>
      <c r="E49" s="41"/>
      <c r="F49" s="14"/>
      <c r="G49" s="70">
        <v>5000000</v>
      </c>
      <c r="H49" s="64"/>
      <c r="I49" s="55"/>
      <c r="J49" s="55"/>
      <c r="K49" s="55"/>
    </row>
    <row r="50" spans="1:11" s="5" customFormat="1" ht="16" customHeight="1" x14ac:dyDescent="0.35">
      <c r="A50" s="69"/>
      <c r="B50" s="29"/>
      <c r="C50" s="44"/>
      <c r="D50" s="14">
        <f t="shared" si="0"/>
        <v>0</v>
      </c>
      <c r="E50" s="41"/>
      <c r="F50" s="14"/>
      <c r="G50" s="73">
        <f>SUM(G39:G49)</f>
        <v>124380000</v>
      </c>
      <c r="H50" s="64"/>
      <c r="I50" s="55"/>
      <c r="J50" s="55"/>
      <c r="K50" s="55"/>
    </row>
    <row r="51" spans="1:11" s="5" customFormat="1" ht="16" customHeight="1" x14ac:dyDescent="0.35">
      <c r="A51" s="69" t="s">
        <v>63</v>
      </c>
      <c r="B51" s="29"/>
      <c r="C51" s="44"/>
      <c r="D51" s="14">
        <f t="shared" si="0"/>
        <v>0</v>
      </c>
      <c r="E51" s="41"/>
      <c r="F51" s="14"/>
      <c r="G51" s="70">
        <v>25500000</v>
      </c>
      <c r="H51" s="64"/>
      <c r="I51" s="55"/>
      <c r="J51" s="55"/>
      <c r="K51" s="55"/>
    </row>
    <row r="52" spans="1:11" s="5" customFormat="1" ht="112.5" customHeight="1" x14ac:dyDescent="0.35">
      <c r="A52" s="28" t="s">
        <v>64</v>
      </c>
      <c r="B52" s="33">
        <v>171000000</v>
      </c>
      <c r="C52" s="33">
        <v>171000000</v>
      </c>
      <c r="D52" s="14">
        <f t="shared" si="0"/>
        <v>0</v>
      </c>
      <c r="E52" s="41">
        <v>179000000</v>
      </c>
      <c r="F52" s="14">
        <f>E52-B52</f>
        <v>8000000</v>
      </c>
      <c r="G52" s="32" t="s">
        <v>65</v>
      </c>
      <c r="H52" s="64" t="s">
        <v>0</v>
      </c>
      <c r="I52" s="55"/>
      <c r="J52" s="55"/>
      <c r="K52" s="66"/>
    </row>
    <row r="53" spans="1:11" s="5" customFormat="1" ht="35" customHeight="1" x14ac:dyDescent="0.35">
      <c r="A53" s="26" t="s">
        <v>66</v>
      </c>
      <c r="B53" s="13">
        <f>SUM(B55:B55)</f>
        <v>27300000</v>
      </c>
      <c r="C53" s="74">
        <f>C55</f>
        <v>27300000</v>
      </c>
      <c r="D53" s="14">
        <f t="shared" si="0"/>
        <v>0</v>
      </c>
      <c r="E53" s="41">
        <f>E55</f>
        <v>27300000</v>
      </c>
      <c r="F53" s="14">
        <f>E53-B53</f>
        <v>0</v>
      </c>
      <c r="G53" s="27" t="s">
        <v>12</v>
      </c>
      <c r="H53" s="64"/>
      <c r="I53" s="55"/>
      <c r="J53" s="55"/>
      <c r="K53" s="66"/>
    </row>
    <row r="54" spans="1:11" s="5" customFormat="1" ht="33.75" customHeight="1" x14ac:dyDescent="0.35">
      <c r="A54" s="12" t="s">
        <v>67</v>
      </c>
      <c r="B54" s="13">
        <v>27300000</v>
      </c>
      <c r="C54" s="45">
        <f>B54</f>
        <v>27300000</v>
      </c>
      <c r="D54" s="14">
        <f t="shared" si="0"/>
        <v>0</v>
      </c>
      <c r="E54" s="41">
        <v>27300000</v>
      </c>
      <c r="F54" s="14">
        <f>E54-B54</f>
        <v>0</v>
      </c>
      <c r="G54" s="27" t="s">
        <v>12</v>
      </c>
      <c r="H54" s="64"/>
      <c r="I54" s="65"/>
      <c r="J54" s="55"/>
      <c r="K54" s="55"/>
    </row>
    <row r="55" spans="1:11" s="5" customFormat="1" ht="31.5" customHeight="1" x14ac:dyDescent="0.35">
      <c r="A55" s="28" t="s">
        <v>68</v>
      </c>
      <c r="B55" s="43">
        <v>27300000</v>
      </c>
      <c r="C55" s="43">
        <v>27300000</v>
      </c>
      <c r="D55" s="14">
        <f t="shared" si="0"/>
        <v>0</v>
      </c>
      <c r="E55" s="43">
        <v>27300000</v>
      </c>
      <c r="F55" s="14">
        <f>E55-B55</f>
        <v>0</v>
      </c>
      <c r="G55" s="27" t="s">
        <v>12</v>
      </c>
      <c r="H55" s="64"/>
      <c r="I55" s="55"/>
      <c r="J55" s="55"/>
      <c r="K55" s="55"/>
    </row>
    <row r="56" spans="1:11" s="5" customFormat="1" ht="23.25" customHeight="1" x14ac:dyDescent="0.35">
      <c r="A56" s="46"/>
      <c r="B56" s="47">
        <f>B9+B33+B53</f>
        <v>4937520005</v>
      </c>
      <c r="C56" s="47">
        <f>C9+C33+C53</f>
        <v>4857294005</v>
      </c>
      <c r="D56" s="48">
        <f>D9+D33+D53</f>
        <v>80226000</v>
      </c>
      <c r="E56" s="47">
        <f>E9+E33+E53</f>
        <v>5130066005</v>
      </c>
      <c r="F56" s="14">
        <f>E56-B56</f>
        <v>192546000</v>
      </c>
      <c r="G56" s="27"/>
      <c r="H56" s="64"/>
      <c r="I56" s="65"/>
      <c r="J56" s="55"/>
      <c r="K56" s="55">
        <f>SUM(K9:K55)</f>
        <v>0</v>
      </c>
    </row>
    <row r="57" spans="1:11" x14ac:dyDescent="0.35">
      <c r="B57" s="49" t="s">
        <v>0</v>
      </c>
      <c r="C57" s="50"/>
      <c r="D57" s="50"/>
      <c r="K57" s="2">
        <f>E56+K56</f>
        <v>5130066005</v>
      </c>
    </row>
    <row r="58" spans="1:11" x14ac:dyDescent="0.35">
      <c r="B58" s="75"/>
      <c r="C58" s="76"/>
      <c r="D58" s="76"/>
      <c r="E58" s="76"/>
      <c r="F58" s="51"/>
    </row>
    <row r="59" spans="1:11" x14ac:dyDescent="0.35">
      <c r="B59" s="75"/>
      <c r="C59" s="1" t="s">
        <v>0</v>
      </c>
      <c r="E59" s="51"/>
      <c r="F59" s="51"/>
      <c r="K59" s="2">
        <f>K57-E56</f>
        <v>0</v>
      </c>
    </row>
    <row r="60" spans="1:11" x14ac:dyDescent="0.35">
      <c r="B60" s="75"/>
      <c r="E60" s="52"/>
      <c r="F60" s="52" t="s">
        <v>0</v>
      </c>
      <c r="G60" s="1" t="s">
        <v>0</v>
      </c>
    </row>
    <row r="61" spans="1:11" x14ac:dyDescent="0.35">
      <c r="B61" s="75"/>
      <c r="E61" s="53"/>
      <c r="F61" s="53"/>
    </row>
    <row r="62" spans="1:11" x14ac:dyDescent="0.35">
      <c r="B62" s="75"/>
    </row>
    <row r="63" spans="1:11" x14ac:dyDescent="0.35">
      <c r="B63" s="75"/>
    </row>
    <row r="64" spans="1:11" x14ac:dyDescent="0.35">
      <c r="B64" s="75"/>
    </row>
    <row r="65" spans="2:2" x14ac:dyDescent="0.35">
      <c r="B65" s="75"/>
    </row>
    <row r="66" spans="2:2" x14ac:dyDescent="0.35">
      <c r="B66" s="75"/>
    </row>
    <row r="67" spans="2:2" x14ac:dyDescent="0.35">
      <c r="B67" s="75"/>
    </row>
  </sheetData>
  <mergeCells count="10">
    <mergeCell ref="C58:E58"/>
    <mergeCell ref="F4:F6"/>
    <mergeCell ref="A3:E3"/>
    <mergeCell ref="A4:A6"/>
    <mergeCell ref="A1:G1"/>
    <mergeCell ref="A2:G2"/>
    <mergeCell ref="G4:G6"/>
    <mergeCell ref="B5:B6"/>
    <mergeCell ref="C5:C6"/>
    <mergeCell ref="E5:E6"/>
  </mergeCells>
  <pageMargins left="0.59055118110236227" right="0.70866141732283472" top="0.51181102362204722" bottom="0.59055118110236227" header="0.31496062992125984" footer="0.31496062992125984"/>
  <pageSetup paperSize="5"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RANHIR PERUBAHAN 2025 BARU  </vt:lpstr>
      <vt:lpstr>Sheet1</vt:lpstr>
      <vt:lpstr>Sheet2</vt:lpstr>
      <vt:lpstr>Sheet3</vt:lpstr>
      <vt:lpstr>'RANHIR PERUBAHAN 2025 BARU  '!Print_Area</vt:lpstr>
      <vt:lpstr>'RANHIR PERUBAHAN 2025 BARU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Aset</dc:creator>
  <cp:lastModifiedBy>Aset</cp:lastModifiedBy>
  <dcterms:created xsi:type="dcterms:W3CDTF">2025-09-23T02:24:31Z</dcterms:created>
  <dcterms:modified xsi:type="dcterms:W3CDTF">2025-11-06T01:56:10Z</dcterms:modified>
</cp:coreProperties>
</file>